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705" yWindow="-15" windowWidth="9465" windowHeight="4635" activeTab="4"/>
  </bookViews>
  <sheets>
    <sheet name="1.kolo" sheetId="4" r:id="rId1"/>
    <sheet name="2.kolo" sheetId="1" r:id="rId2"/>
    <sheet name="3.kolo" sheetId="6" r:id="rId3"/>
    <sheet name="4.kolo" sheetId="7" r:id="rId4"/>
    <sheet name="CEKOVÉ VÝSLEDKY" sheetId="5" r:id="rId5"/>
  </sheets>
  <definedNames>
    <definedName name="_xlnm._FilterDatabase" localSheetId="0" hidden="1">'1.kolo'!$B$1:$G$37</definedName>
    <definedName name="_xlnm._FilterDatabase" localSheetId="1" hidden="1">'2.kolo'!$B$1:$G$37</definedName>
    <definedName name="_xlnm._FilterDatabase" localSheetId="2" hidden="1">'3.kolo'!$B$1:$G$37</definedName>
    <definedName name="_xlnm._FilterDatabase" localSheetId="3" hidden="1">'4.kolo'!$B$1:$G$39</definedName>
    <definedName name="_xlnm._FilterDatabase" localSheetId="4" hidden="1">'CEKOVÉ VÝSLEDKY'!$B$1:$E$38</definedName>
  </definedNames>
  <calcPr calcId="124519"/>
</workbook>
</file>

<file path=xl/calcChain.xml><?xml version="1.0" encoding="utf-8"?>
<calcChain xmlns="http://schemas.openxmlformats.org/spreadsheetml/2006/main">
  <c r="R13" i="5"/>
  <c r="R6"/>
  <c r="I62"/>
  <c r="R7"/>
  <c r="R10"/>
  <c r="R8"/>
  <c r="I83"/>
  <c r="I68"/>
  <c r="I61"/>
  <c r="I56"/>
  <c r="R19"/>
  <c r="I58"/>
  <c r="I72"/>
  <c r="I67"/>
  <c r="M11" i="7"/>
  <c r="M9"/>
  <c r="R11" i="5"/>
  <c r="I60"/>
  <c r="I57"/>
  <c r="R9"/>
  <c r="R12"/>
  <c r="I75"/>
  <c r="R22"/>
  <c r="I82"/>
  <c r="I81"/>
  <c r="I66"/>
  <c r="I80"/>
  <c r="I63"/>
  <c r="M17" i="7"/>
  <c r="M18"/>
  <c r="M13"/>
  <c r="M14"/>
  <c r="M5"/>
  <c r="M16"/>
  <c r="M8"/>
  <c r="M19"/>
  <c r="M15"/>
  <c r="M12"/>
  <c r="M10"/>
  <c r="M7"/>
  <c r="M6"/>
  <c r="R16" i="5"/>
  <c r="R18"/>
  <c r="R23"/>
  <c r="R15"/>
  <c r="R20"/>
  <c r="R21"/>
  <c r="R17"/>
  <c r="I59"/>
  <c r="I64"/>
  <c r="I70"/>
  <c r="I74"/>
  <c r="I65"/>
  <c r="I69"/>
  <c r="I78"/>
  <c r="I79"/>
  <c r="I43"/>
  <c r="I44"/>
  <c r="I76"/>
  <c r="I51"/>
  <c r="I45"/>
  <c r="I48"/>
  <c r="I50"/>
  <c r="I52"/>
  <c r="I53"/>
  <c r="I73"/>
  <c r="I77"/>
  <c r="I84"/>
  <c r="I85"/>
  <c r="I41"/>
  <c r="I36"/>
  <c r="I34"/>
  <c r="I71"/>
  <c r="I46"/>
  <c r="I35"/>
  <c r="I49"/>
  <c r="M14" i="6"/>
  <c r="M18"/>
  <c r="M11"/>
  <c r="M15"/>
  <c r="M17"/>
  <c r="M19"/>
  <c r="G42"/>
  <c r="G56"/>
  <c r="G48"/>
  <c r="G58"/>
  <c r="G44"/>
  <c r="G50"/>
  <c r="G30"/>
  <c r="G38"/>
  <c r="G37"/>
  <c r="G19"/>
  <c r="G12"/>
  <c r="G8"/>
  <c r="G32"/>
  <c r="G29"/>
  <c r="G49"/>
  <c r="G47"/>
  <c r="G31"/>
  <c r="G23"/>
  <c r="G26"/>
  <c r="G28"/>
  <c r="G20"/>
  <c r="G41"/>
  <c r="G54"/>
  <c r="G35"/>
  <c r="G55"/>
  <c r="G57"/>
  <c r="G25"/>
  <c r="G9"/>
  <c r="G27"/>
  <c r="G40"/>
  <c r="G45"/>
  <c r="G33"/>
  <c r="G16"/>
  <c r="G15"/>
  <c r="G22"/>
  <c r="G21"/>
  <c r="G36"/>
  <c r="G53"/>
  <c r="G43"/>
  <c r="G6"/>
  <c r="G39"/>
  <c r="G11"/>
  <c r="G51"/>
  <c r="G52"/>
  <c r="G34"/>
  <c r="M13"/>
  <c r="G17"/>
  <c r="M7"/>
  <c r="G14"/>
  <c r="M16"/>
  <c r="G10"/>
  <c r="M10"/>
  <c r="G24"/>
  <c r="M8"/>
  <c r="G18"/>
  <c r="M9"/>
  <c r="G46"/>
  <c r="M5"/>
  <c r="G7"/>
  <c r="M12"/>
  <c r="G5"/>
  <c r="M6"/>
  <c r="G13"/>
  <c r="I32" i="5"/>
  <c r="I31"/>
  <c r="I39"/>
  <c r="I38"/>
  <c r="I16"/>
  <c r="I37"/>
  <c r="I26"/>
  <c r="R14"/>
  <c r="I8"/>
  <c r="I6"/>
  <c r="I14"/>
  <c r="I25"/>
  <c r="I11"/>
  <c r="I9"/>
  <c r="I15"/>
  <c r="I13"/>
  <c r="I21"/>
  <c r="I10"/>
  <c r="I12"/>
  <c r="I33"/>
  <c r="I40"/>
  <c r="I17"/>
  <c r="I19"/>
  <c r="I42"/>
  <c r="I28"/>
  <c r="I20"/>
  <c r="I47"/>
  <c r="I24"/>
  <c r="I23"/>
  <c r="I18"/>
  <c r="I22"/>
  <c r="I30"/>
  <c r="I29"/>
  <c r="I54"/>
  <c r="I27"/>
  <c r="I55"/>
  <c r="I7"/>
  <c r="G11" i="4"/>
  <c r="G6"/>
  <c r="G9"/>
  <c r="G22"/>
  <c r="G34"/>
  <c r="G32"/>
  <c r="G38"/>
  <c r="G39"/>
  <c r="G19"/>
  <c r="G7"/>
  <c r="G17"/>
  <c r="G33"/>
  <c r="G8"/>
  <c r="G23"/>
  <c r="G25"/>
  <c r="G29"/>
  <c r="G13"/>
  <c r="G36"/>
  <c r="G24"/>
  <c r="G12"/>
  <c r="G35"/>
  <c r="G15"/>
  <c r="G37"/>
  <c r="G27"/>
  <c r="G10"/>
  <c r="G14"/>
  <c r="M13"/>
  <c r="G26"/>
  <c r="M12"/>
  <c r="G5"/>
  <c r="M11"/>
  <c r="G20"/>
  <c r="M10"/>
  <c r="G21"/>
  <c r="M9"/>
  <c r="G18"/>
  <c r="M8"/>
  <c r="G40"/>
  <c r="M7"/>
  <c r="G16"/>
  <c r="M6"/>
  <c r="G31"/>
  <c r="M5"/>
  <c r="G28"/>
  <c r="G30"/>
  <c r="G32" i="1" l="1"/>
  <c r="G38" l="1"/>
  <c r="G37"/>
  <c r="M9"/>
  <c r="M8"/>
  <c r="M13"/>
  <c r="M12"/>
  <c r="M11"/>
  <c r="M6"/>
  <c r="M10"/>
  <c r="M7"/>
  <c r="M5"/>
  <c r="G7"/>
  <c r="G16" l="1"/>
  <c r="G34"/>
  <c r="G30"/>
  <c r="G28"/>
  <c r="G27"/>
  <c r="G8"/>
  <c r="G31"/>
  <c r="G10"/>
  <c r="G15"/>
  <c r="G11"/>
  <c r="G5"/>
  <c r="G19"/>
  <c r="G39"/>
  <c r="G23"/>
  <c r="G9"/>
  <c r="G25"/>
  <c r="G33"/>
  <c r="G18"/>
  <c r="G14"/>
  <c r="G26"/>
  <c r="G35"/>
  <c r="G29"/>
  <c r="G36"/>
  <c r="G13"/>
  <c r="G24"/>
  <c r="G6"/>
  <c r="G20"/>
  <c r="G22"/>
  <c r="G21"/>
  <c r="G12"/>
  <c r="G17"/>
</calcChain>
</file>

<file path=xl/sharedStrings.xml><?xml version="1.0" encoding="utf-8"?>
<sst xmlns="http://schemas.openxmlformats.org/spreadsheetml/2006/main" count="967" uniqueCount="218">
  <si>
    <t>jméno</t>
  </si>
  <si>
    <t>družstvo</t>
  </si>
  <si>
    <t>P</t>
  </si>
  <si>
    <t>D</t>
  </si>
  <si>
    <t>celkem</t>
  </si>
  <si>
    <t>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</si>
  <si>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</si>
  <si>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</si>
  <si>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</si>
  <si>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</si>
  <si>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</si>
  <si>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</si>
  <si>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</si>
  <si>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</si>
  <si>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</si>
  <si>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HSCVM</t>
  </si>
  <si>
    <t>Valčíková Jitka</t>
  </si>
  <si>
    <t>Slavíci</t>
  </si>
  <si>
    <t>Viktorová Petra</t>
  </si>
  <si>
    <t>Pospíšil Martin</t>
  </si>
  <si>
    <t>Merunka Stanislav</t>
  </si>
  <si>
    <t>Bubáci</t>
  </si>
  <si>
    <t>Chládková Ilona</t>
  </si>
  <si>
    <t>Černý Michal</t>
  </si>
  <si>
    <t xml:space="preserve">Polívka Jaroslav </t>
  </si>
  <si>
    <t>cca</t>
  </si>
  <si>
    <t>-</t>
  </si>
  <si>
    <t>Merunka Stan. ml.</t>
  </si>
  <si>
    <t>Pelikánová Marcela</t>
  </si>
  <si>
    <t>Pačáci</t>
  </si>
  <si>
    <t>Pelikán Jan</t>
  </si>
  <si>
    <t>DPK</t>
  </si>
  <si>
    <t>Filip Luboš</t>
  </si>
  <si>
    <t>Pokstefel Tomáš</t>
  </si>
  <si>
    <t>Barvíková Lída</t>
  </si>
  <si>
    <t>Barvíková Iveta</t>
  </si>
  <si>
    <t xml:space="preserve">Pech Ladislav </t>
  </si>
  <si>
    <t>Asistenti</t>
  </si>
  <si>
    <t>Chlupáčová Stanislava</t>
  </si>
  <si>
    <t>Hudeček Vlastimil</t>
  </si>
  <si>
    <t>Sedláková Marcela</t>
  </si>
  <si>
    <t>Sedláci</t>
  </si>
  <si>
    <t>Sedláková Vendula</t>
  </si>
  <si>
    <t>Sedláková Dorotka</t>
  </si>
  <si>
    <t>Sedlák Josef</t>
  </si>
  <si>
    <t>Homolka Milan</t>
  </si>
  <si>
    <t>Homolková Nikola</t>
  </si>
  <si>
    <t>Dvořák Bohumír</t>
  </si>
  <si>
    <t>Charvát Jiří</t>
  </si>
  <si>
    <t>Bartůněk Milan</t>
  </si>
  <si>
    <t>Bourači s.r.o.</t>
  </si>
  <si>
    <t>Krakonoši-HSCVM</t>
  </si>
  <si>
    <t>Malec Franišek</t>
  </si>
  <si>
    <t>Malec Petr</t>
  </si>
  <si>
    <t>Malec Vojtěch</t>
  </si>
  <si>
    <t>Tluk Martin</t>
  </si>
  <si>
    <t>Krakonoši HSCVM</t>
  </si>
  <si>
    <t>Břinčilová Jana</t>
  </si>
  <si>
    <t>Charvátová Michaela</t>
  </si>
  <si>
    <t>Brabec Jiří</t>
  </si>
  <si>
    <t>Marková Liduška</t>
  </si>
  <si>
    <t>Hájek Stanislav</t>
  </si>
  <si>
    <t>Černý Filip</t>
  </si>
  <si>
    <t>tým</t>
  </si>
  <si>
    <t>JEDNOTLIVCI</t>
  </si>
  <si>
    <t>DRUŽSTVA</t>
  </si>
  <si>
    <t xml:space="preserve">1. </t>
  </si>
  <si>
    <t>KOLO</t>
  </si>
  <si>
    <t>Důchodci</t>
  </si>
  <si>
    <t>Kohůtová H.</t>
  </si>
  <si>
    <t>Kohůt P.</t>
  </si>
  <si>
    <t>Niplová E.</t>
  </si>
  <si>
    <t>Niplová N.</t>
  </si>
  <si>
    <t>Laštovičková K.</t>
  </si>
  <si>
    <t>Břinčilová J</t>
  </si>
  <si>
    <t>Tluk M</t>
  </si>
  <si>
    <t>Krysáci</t>
  </si>
  <si>
    <t>Kozák V</t>
  </si>
  <si>
    <t>Černý F.</t>
  </si>
  <si>
    <t>Černý M.</t>
  </si>
  <si>
    <t>Suchánek M.</t>
  </si>
  <si>
    <t>Cukříci</t>
  </si>
  <si>
    <t>Homolka M.</t>
  </si>
  <si>
    <t>Homolková H.</t>
  </si>
  <si>
    <t>Homolková N.</t>
  </si>
  <si>
    <t>DPK 2</t>
  </si>
  <si>
    <t>Veverková K.</t>
  </si>
  <si>
    <t>Mazlíci</t>
  </si>
  <si>
    <t>Vašícek J.</t>
  </si>
  <si>
    <t>Vašíčková A.</t>
  </si>
  <si>
    <t>Vašíčková T.</t>
  </si>
  <si>
    <t>Vašíčková K.</t>
  </si>
  <si>
    <t>Filip L.</t>
  </si>
  <si>
    <t>Budík J.</t>
  </si>
  <si>
    <t>Kořínek M.</t>
  </si>
  <si>
    <t>Sedláková L.</t>
  </si>
  <si>
    <t>Secký M.</t>
  </si>
  <si>
    <t>Prduši</t>
  </si>
  <si>
    <t>Onderčaninová I.</t>
  </si>
  <si>
    <t>Hamáček B.</t>
  </si>
  <si>
    <t>Hamáčková A.</t>
  </si>
  <si>
    <t>Fejfarová J.</t>
  </si>
  <si>
    <t>Davidovci</t>
  </si>
  <si>
    <t>Koimešová K.</t>
  </si>
  <si>
    <t>Kazda D.</t>
  </si>
  <si>
    <t>Flejberkokvá L.</t>
  </si>
  <si>
    <t>Třebeška M.</t>
  </si>
  <si>
    <t>Jandová K.</t>
  </si>
  <si>
    <t>10.</t>
  </si>
  <si>
    <t>11.</t>
  </si>
  <si>
    <t>12.</t>
  </si>
  <si>
    <t>13.</t>
  </si>
  <si>
    <t>14.</t>
  </si>
  <si>
    <t>15.</t>
  </si>
  <si>
    <t>Asistenti/Cukříci</t>
  </si>
  <si>
    <t>Jandová Kamila</t>
  </si>
  <si>
    <t>Pačáci/Cukčíci</t>
  </si>
  <si>
    <t>Homolková Hana</t>
  </si>
  <si>
    <t>DPK/DPK 2</t>
  </si>
  <si>
    <t>Budík Jan</t>
  </si>
  <si>
    <t>Kořínek Michal</t>
  </si>
  <si>
    <t>Sedláková Lucie</t>
  </si>
  <si>
    <t>Veverková Klára</t>
  </si>
  <si>
    <t>Secký Miloš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</si>
  <si>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</si>
  <si>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</si>
  <si>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</si>
  <si>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</si>
  <si>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</si>
  <si>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</si>
  <si>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</si>
  <si>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</si>
  <si>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</si>
  <si>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</si>
  <si>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</si>
  <si>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</si>
  <si>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</si>
  <si>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</si>
  <si>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</si>
  <si>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</si>
  <si>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</si>
  <si>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</si>
  <si>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</si>
  <si>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</si>
  <si>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</si>
  <si>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</si>
  <si>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</si>
  <si>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</si>
  <si>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</si>
  <si>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</si>
  <si>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</si>
  <si>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</si>
  <si>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</si>
  <si>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</si>
  <si>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</si>
  <si>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</si>
  <si>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</si>
  <si>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</si>
  <si>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</si>
  <si>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</si>
  <si>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</si>
  <si>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</si>
  <si>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</si>
  <si>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Burdová Katka</t>
  </si>
  <si>
    <t>Tejfar Jan</t>
  </si>
  <si>
    <t>Hájková A.</t>
  </si>
  <si>
    <t>Frýba J.</t>
  </si>
  <si>
    <t>Niplová M.</t>
  </si>
  <si>
    <t>Důchodci 2</t>
  </si>
  <si>
    <t>Vrabcová L.</t>
  </si>
  <si>
    <t>Strnadová K</t>
  </si>
  <si>
    <t>Palmová B.</t>
  </si>
  <si>
    <t>Suchánek Martin</t>
  </si>
  <si>
    <t>Berušky</t>
  </si>
  <si>
    <t>Podzimková D.</t>
  </si>
  <si>
    <t>Podzimková R.</t>
  </si>
  <si>
    <t>Tichá K.</t>
  </si>
  <si>
    <t>Berger P.</t>
  </si>
  <si>
    <t>3+1</t>
  </si>
  <si>
    <t>Hindr J.</t>
  </si>
  <si>
    <t>Hindrová H.</t>
  </si>
  <si>
    <t>Podzimková J.</t>
  </si>
  <si>
    <t>Merunka S. ml.</t>
  </si>
  <si>
    <t>Merunka S. st.</t>
  </si>
  <si>
    <t>Chovanec P.</t>
  </si>
  <si>
    <t>Burdová K.</t>
  </si>
  <si>
    <t>Vrabcová L</t>
  </si>
  <si>
    <t>Strnadová K.</t>
  </si>
  <si>
    <t>Prduši 2</t>
  </si>
  <si>
    <t>Fejfar J.</t>
  </si>
  <si>
    <t>Hindrová H</t>
  </si>
  <si>
    <t>HSC VM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</si>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</sst>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83991</xdr:colOff>
      <xdr:row>0</xdr:row>
      <xdr:rowOff>109189</xdr:rowOff>
    </xdr:from>
    <xdr:to>
      <xdr:col>12</xdr:col>
      <xdr:colOff>118630</xdr:colOff>
      <xdr:row>1</xdr:row>
      <xdr:rowOff>76200</xdr:rowOff>
    </xdr:to>
    <xdr:grpSp>
      <xdr:nvGrpSpPr>
        <xdr:cNvPr id="9" name="Skupina 8"/>
        <xdr:cNvGrpSpPr/>
      </xdr:nvGrpSpPr>
      <xdr:grpSpPr>
        <a:xfrm>
          <a:off x="445941" y="109189"/>
          <a:ext cx="6044914" cy="1338611"/>
          <a:chOff x="476248" y="231376"/>
          <a:chExt cx="6087343" cy="1101666"/>
        </a:xfrm>
      </xdr:grpSpPr>
      <xdr:sp macro="" textlink="">
        <xdr:nvSpPr>
          <xdr:cNvPr id="7" name="Stužka zahnutá nahoru 6"/>
          <xdr:cNvSpPr/>
        </xdr:nvSpPr>
        <xdr:spPr>
          <a:xfrm>
            <a:off x="476248" y="241997"/>
            <a:ext cx="6087343" cy="1091045"/>
          </a:xfrm>
          <a:prstGeom prst="ellipseRibbon2">
            <a:avLst>
              <a:gd name="adj1" fmla="val 34524"/>
              <a:gd name="adj2" fmla="val 50000"/>
              <a:gd name="adj3" fmla="val 12500"/>
            </a:avLst>
          </a:prstGeom>
          <a:effectLst>
            <a:glow rad="139700">
              <a:schemeClr val="accent4">
                <a:satMod val="175000"/>
                <a:alpha val="40000"/>
              </a:schemeClr>
            </a:glow>
            <a:outerShdw blurRad="40000" dist="20000" dir="5400000" rotWithShape="0">
              <a:srgbClr val="000000">
                <a:alpha val="38000"/>
              </a:srgbClr>
            </a:outerShdw>
          </a:effectLst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cs-CZ" sz="1100"/>
          </a:p>
        </xdr:txBody>
      </xdr:sp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2042672" y="231376"/>
            <a:ext cx="2935432" cy="6851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>
            <a:outerShdw blurRad="63500" dist="50800" dir="6000000" algn="ctr" rotWithShape="0">
              <a:srgbClr val="000000">
                <a:alpha val="37000"/>
              </a:srgbClr>
            </a:outerShdw>
          </a:effectLst>
        </xdr:spPr>
        <xdr:txBody>
          <a:bodyPr vertOverflow="clip" wrap="square" lIns="27432" tIns="27432" rIns="0" bIns="0" anchor="ctr" upright="1">
            <a:spAutoFit/>
          </a:bodyPr>
          <a:lstStyle/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3. 6. 2017</a:t>
            </a:r>
          </a:p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1. kolo ČSOB Leasing Cupu iKuželníku 2017 – Březejc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123825</xdr:rowOff>
    </xdr:from>
    <xdr:to>
      <xdr:col>12</xdr:col>
      <xdr:colOff>105643</xdr:colOff>
      <xdr:row>1</xdr:row>
      <xdr:rowOff>76200</xdr:rowOff>
    </xdr:to>
    <xdr:grpSp>
      <xdr:nvGrpSpPr>
        <xdr:cNvPr id="2" name="Skupina 1"/>
        <xdr:cNvGrpSpPr/>
      </xdr:nvGrpSpPr>
      <xdr:grpSpPr>
        <a:xfrm>
          <a:off x="428625" y="123825"/>
          <a:ext cx="6058768" cy="1323975"/>
          <a:chOff x="476248" y="201749"/>
          <a:chExt cx="6087343" cy="916187"/>
        </a:xfrm>
      </xdr:grpSpPr>
      <xdr:sp macro="" textlink="">
        <xdr:nvSpPr>
          <xdr:cNvPr id="3" name="Stužka zahnutá nahoru 2"/>
          <xdr:cNvSpPr/>
        </xdr:nvSpPr>
        <xdr:spPr>
          <a:xfrm>
            <a:off x="476248" y="201749"/>
            <a:ext cx="6087343" cy="916187"/>
          </a:xfrm>
          <a:prstGeom prst="ellipseRibbon2">
            <a:avLst>
              <a:gd name="adj1" fmla="val 31291"/>
              <a:gd name="adj2" fmla="val 50000"/>
              <a:gd name="adj3" fmla="val 12500"/>
            </a:avLst>
          </a:prstGeom>
          <a:effectLst>
            <a:glow rad="139700">
              <a:schemeClr val="accent4">
                <a:satMod val="175000"/>
                <a:alpha val="40000"/>
              </a:schemeClr>
            </a:glow>
            <a:outerShdw blurRad="40000" dist="20000" dir="5400000" rotWithShape="0">
              <a:srgbClr val="000000">
                <a:alpha val="38000"/>
              </a:srgbClr>
            </a:outerShdw>
          </a:effectLst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cs-CZ" sz="1100"/>
          </a:p>
        </xdr:txBody>
      </xdr:sp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2052204" y="247747"/>
            <a:ext cx="2935432" cy="5375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>
            <a:outerShdw blurRad="63500" dist="50800" dir="6000000" algn="ctr" rotWithShape="0">
              <a:srgbClr val="000000">
                <a:alpha val="37000"/>
              </a:srgbClr>
            </a:outerShdw>
          </a:effectLst>
        </xdr:spPr>
        <xdr:txBody>
          <a:bodyPr vertOverflow="clip" wrap="square" lIns="27432" tIns="27432" rIns="0" bIns="0" anchor="ctr" upright="1">
            <a:spAutoFit/>
          </a:bodyPr>
          <a:lstStyle/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4. 6. 2017</a:t>
            </a:r>
          </a:p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2. kolo ČSOB Leasing Cupu iKuželníku 2017 – Březejc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83991</xdr:colOff>
      <xdr:row>0</xdr:row>
      <xdr:rowOff>109189</xdr:rowOff>
    </xdr:from>
    <xdr:to>
      <xdr:col>12</xdr:col>
      <xdr:colOff>118630</xdr:colOff>
      <xdr:row>1</xdr:row>
      <xdr:rowOff>76200</xdr:rowOff>
    </xdr:to>
    <xdr:grpSp>
      <xdr:nvGrpSpPr>
        <xdr:cNvPr id="2" name="Skupina 1"/>
        <xdr:cNvGrpSpPr/>
      </xdr:nvGrpSpPr>
      <xdr:grpSpPr>
        <a:xfrm>
          <a:off x="445941" y="109189"/>
          <a:ext cx="6054439" cy="1338611"/>
          <a:chOff x="476248" y="231376"/>
          <a:chExt cx="6087343" cy="1101666"/>
        </a:xfrm>
      </xdr:grpSpPr>
      <xdr:sp macro="" textlink="">
        <xdr:nvSpPr>
          <xdr:cNvPr id="3" name="Stužka zahnutá nahoru 2"/>
          <xdr:cNvSpPr/>
        </xdr:nvSpPr>
        <xdr:spPr>
          <a:xfrm>
            <a:off x="476248" y="241997"/>
            <a:ext cx="6087343" cy="1091045"/>
          </a:xfrm>
          <a:prstGeom prst="ellipseRibbon2">
            <a:avLst>
              <a:gd name="adj1" fmla="val 34524"/>
              <a:gd name="adj2" fmla="val 50000"/>
              <a:gd name="adj3" fmla="val 12500"/>
            </a:avLst>
          </a:prstGeom>
          <a:effectLst>
            <a:glow rad="139700">
              <a:schemeClr val="accent4">
                <a:satMod val="175000"/>
                <a:alpha val="40000"/>
              </a:schemeClr>
            </a:glow>
            <a:outerShdw blurRad="40000" dist="20000" dir="5400000" rotWithShape="0">
              <a:srgbClr val="000000">
                <a:alpha val="38000"/>
              </a:srgbClr>
            </a:outerShdw>
          </a:effectLst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cs-CZ" sz="1100"/>
          </a:p>
        </xdr:txBody>
      </xdr:sp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2042672" y="231376"/>
            <a:ext cx="2935432" cy="5639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>
            <a:outerShdw blurRad="63500" dist="50800" dir="6000000" algn="ctr" rotWithShape="0">
              <a:srgbClr val="000000">
                <a:alpha val="37000"/>
              </a:srgbClr>
            </a:outerShdw>
          </a:effectLst>
        </xdr:spPr>
        <xdr:txBody>
          <a:bodyPr vertOverflow="clip" wrap="square" lIns="27432" tIns="27432" rIns="0" bIns="0" anchor="ctr" upright="1">
            <a:spAutoFit/>
          </a:bodyPr>
          <a:lstStyle/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15. 7. 2017</a:t>
            </a:r>
          </a:p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3. kolo ČSOB Leasing Cupu iKuželníku 2017 – Dolní Kalná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83991</xdr:colOff>
      <xdr:row>0</xdr:row>
      <xdr:rowOff>109189</xdr:rowOff>
    </xdr:from>
    <xdr:to>
      <xdr:col>12</xdr:col>
      <xdr:colOff>118630</xdr:colOff>
      <xdr:row>1</xdr:row>
      <xdr:rowOff>76200</xdr:rowOff>
    </xdr:to>
    <xdr:grpSp>
      <xdr:nvGrpSpPr>
        <xdr:cNvPr id="2" name="Skupina 1"/>
        <xdr:cNvGrpSpPr/>
      </xdr:nvGrpSpPr>
      <xdr:grpSpPr>
        <a:xfrm>
          <a:off x="445941" y="109189"/>
          <a:ext cx="6054439" cy="1338611"/>
          <a:chOff x="476248" y="231376"/>
          <a:chExt cx="6087343" cy="1101666"/>
        </a:xfrm>
      </xdr:grpSpPr>
      <xdr:sp macro="" textlink="">
        <xdr:nvSpPr>
          <xdr:cNvPr id="3" name="Stužka zahnutá nahoru 2"/>
          <xdr:cNvSpPr/>
        </xdr:nvSpPr>
        <xdr:spPr>
          <a:xfrm>
            <a:off x="476248" y="241997"/>
            <a:ext cx="6087343" cy="1091045"/>
          </a:xfrm>
          <a:prstGeom prst="ellipseRibbon2">
            <a:avLst>
              <a:gd name="adj1" fmla="val 34524"/>
              <a:gd name="adj2" fmla="val 50000"/>
              <a:gd name="adj3" fmla="val 12500"/>
            </a:avLst>
          </a:prstGeom>
          <a:effectLst>
            <a:glow rad="139700">
              <a:schemeClr val="accent4">
                <a:satMod val="175000"/>
                <a:alpha val="40000"/>
              </a:schemeClr>
            </a:glow>
            <a:outerShdw blurRad="40000" dist="20000" dir="5400000" rotWithShape="0">
              <a:srgbClr val="000000">
                <a:alpha val="38000"/>
              </a:srgbClr>
            </a:outerShdw>
          </a:effectLst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cs-CZ" sz="1100"/>
          </a:p>
        </xdr:txBody>
      </xdr:sp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2042672" y="231376"/>
            <a:ext cx="2935432" cy="5639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>
            <a:outerShdw blurRad="63500" dist="50800" dir="6000000" algn="ctr" rotWithShape="0">
              <a:srgbClr val="000000">
                <a:alpha val="37000"/>
              </a:srgbClr>
            </a:outerShdw>
          </a:effectLst>
        </xdr:spPr>
        <xdr:txBody>
          <a:bodyPr vertOverflow="clip" wrap="square" lIns="27432" tIns="27432" rIns="0" bIns="0" anchor="ctr" upright="1">
            <a:spAutoFit/>
          </a:bodyPr>
          <a:lstStyle/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9. 9. 2017</a:t>
            </a:r>
          </a:p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4. kolo ČSOB Leasing Cupu iKuželníku 2017 – Stará Paka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493566</xdr:colOff>
      <xdr:row>0</xdr:row>
      <xdr:rowOff>118714</xdr:rowOff>
    </xdr:from>
    <xdr:to>
      <xdr:col>16</xdr:col>
      <xdr:colOff>128155</xdr:colOff>
      <xdr:row>1</xdr:row>
      <xdr:rowOff>85725</xdr:rowOff>
    </xdr:to>
    <xdr:grpSp>
      <xdr:nvGrpSpPr>
        <xdr:cNvPr id="2" name="Skupina 1"/>
        <xdr:cNvGrpSpPr/>
      </xdr:nvGrpSpPr>
      <xdr:grpSpPr>
        <a:xfrm>
          <a:off x="855516" y="118714"/>
          <a:ext cx="7025989" cy="1338611"/>
          <a:chOff x="476248" y="231376"/>
          <a:chExt cx="6087343" cy="1101666"/>
        </a:xfrm>
      </xdr:grpSpPr>
      <xdr:sp macro="" textlink="">
        <xdr:nvSpPr>
          <xdr:cNvPr id="3" name="Stužka zahnutá nahoru 2"/>
          <xdr:cNvSpPr/>
        </xdr:nvSpPr>
        <xdr:spPr>
          <a:xfrm>
            <a:off x="476248" y="241997"/>
            <a:ext cx="6087343" cy="1091045"/>
          </a:xfrm>
          <a:prstGeom prst="ellipseRibbon2">
            <a:avLst>
              <a:gd name="adj1" fmla="val 34524"/>
              <a:gd name="adj2" fmla="val 50000"/>
              <a:gd name="adj3" fmla="val 12500"/>
            </a:avLst>
          </a:prstGeom>
          <a:effectLst>
            <a:glow rad="139700">
              <a:schemeClr val="accent4">
                <a:satMod val="175000"/>
                <a:alpha val="40000"/>
              </a:schemeClr>
            </a:glow>
            <a:outerShdw blurRad="40000" dist="20000" dir="5400000" rotWithShape="0">
              <a:srgbClr val="000000">
                <a:alpha val="38000"/>
              </a:srgbClr>
            </a:outerShdw>
          </a:effectLst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cs-CZ" sz="1100"/>
          </a:p>
        </xdr:txBody>
      </xdr:sp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2042672" y="231376"/>
            <a:ext cx="2935432" cy="5639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>
            <a:outerShdw blurRad="63500" dist="50800" dir="6000000" algn="ctr" rotWithShape="0">
              <a:srgbClr val="000000">
                <a:alpha val="37000"/>
              </a:srgbClr>
            </a:outerShdw>
          </a:effectLst>
        </xdr:spPr>
        <xdr:txBody>
          <a:bodyPr vertOverflow="clip" wrap="square" lIns="27432" tIns="27432" rIns="0" bIns="0" anchor="ctr" upright="1">
            <a:spAutoFit/>
          </a:bodyPr>
          <a:lstStyle/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Výsledky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cs-CZ" sz="1400" b="1" i="0">
                <a:latin typeface="+mn-lt"/>
                <a:ea typeface="+mn-ea"/>
                <a:cs typeface="+mn-cs"/>
              </a:rPr>
              <a:t>ČSOB Leasing Cupu iKuželníku</a:t>
            </a:r>
            <a:endParaRPr lang="cs-CZ" sz="1400"/>
          </a:p>
          <a:p>
            <a:pPr algn="ctr" rtl="1">
              <a:defRPr sz="1000"/>
            </a:pPr>
            <a:r>
              <a:rPr lang="cs-CZ" sz="1400" b="1" i="0" strike="noStrike">
                <a:solidFill>
                  <a:srgbClr val="000000"/>
                </a:solidFill>
                <a:latin typeface="Calibri"/>
                <a:cs typeface="Calibri"/>
              </a:rPr>
              <a:t>2017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workbookViewId="0">
      <selection activeCell="B3" sqref="B3:G3"/>
    </sheetView>
  </sheetViews>
  <sheetFormatPr defaultRowHeight="15"/>
  <cols>
    <col min="1" max="1" width="1.7109375" customWidth="1"/>
    <col min="2" max="2" width="3.7109375" customWidth="1"/>
    <col min="3" max="3" width="20.140625" customWidth="1"/>
    <col min="4" max="4" width="16.7109375" customWidth="1"/>
    <col min="5" max="6" width="6" customWidth="1"/>
    <col min="7" max="7" width="7.140625" customWidth="1"/>
    <col min="8" max="8" width="1.7109375" customWidth="1"/>
    <col min="9" max="9" width="3.7109375" customWidth="1"/>
    <col min="10" max="10" width="16.7109375" customWidth="1"/>
    <col min="11" max="13" width="6" customWidth="1"/>
  </cols>
  <sheetData>
    <row r="1" spans="1:14" ht="108" customHeight="1">
      <c r="A1" s="7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6"/>
    </row>
    <row r="2" spans="1:14" ht="9" customHeight="1">
      <c r="A2" s="7"/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6"/>
    </row>
    <row r="3" spans="1:14">
      <c r="A3" s="6"/>
      <c r="B3" s="23" t="s">
        <v>64</v>
      </c>
      <c r="C3" s="23"/>
      <c r="D3" s="23"/>
      <c r="E3" s="23"/>
      <c r="F3" s="23"/>
      <c r="G3" s="23"/>
      <c r="H3" s="6"/>
      <c r="I3" s="23" t="s">
        <v>65</v>
      </c>
      <c r="J3" s="23"/>
      <c r="K3" s="23"/>
      <c r="L3" s="23"/>
      <c r="M3" s="23"/>
      <c r="N3" s="6"/>
    </row>
    <row r="4" spans="1:14">
      <c r="A4" s="6"/>
      <c r="B4" s="2"/>
      <c r="C4" s="3" t="s">
        <v>0</v>
      </c>
      <c r="D4" s="3" t="s">
        <v>1</v>
      </c>
      <c r="E4" s="4" t="s">
        <v>2</v>
      </c>
      <c r="F4" s="4" t="s">
        <v>3</v>
      </c>
      <c r="G4" s="4" t="s">
        <v>4</v>
      </c>
      <c r="H4" s="6"/>
      <c r="I4" s="2"/>
      <c r="J4" s="4" t="s">
        <v>1</v>
      </c>
      <c r="K4" s="4" t="s">
        <v>5</v>
      </c>
      <c r="L4" s="4" t="s">
        <v>26</v>
      </c>
      <c r="M4" s="4" t="s">
        <v>25</v>
      </c>
      <c r="N4" s="6"/>
    </row>
    <row r="5" spans="1:14">
      <c r="A5" s="6"/>
      <c r="B5" s="16" t="s">
        <v>6</v>
      </c>
      <c r="C5" s="3" t="s">
        <v>22</v>
      </c>
      <c r="D5" s="3" t="s">
        <v>21</v>
      </c>
      <c r="E5" s="4">
        <v>104</v>
      </c>
      <c r="F5" s="4">
        <v>54</v>
      </c>
      <c r="G5" s="4">
        <f t="shared" ref="G5:G40" si="0">SUM(E5:F5)</f>
        <v>158</v>
      </c>
      <c r="H5" s="6"/>
      <c r="I5" s="4" t="s">
        <v>6</v>
      </c>
      <c r="J5" s="4" t="s">
        <v>17</v>
      </c>
      <c r="K5" s="4">
        <v>433</v>
      </c>
      <c r="L5" s="4">
        <v>-10</v>
      </c>
      <c r="M5" s="4">
        <f t="shared" ref="M5:M13" si="1">SUM(K5:L5)</f>
        <v>423</v>
      </c>
      <c r="N5" s="6"/>
    </row>
    <row r="6" spans="1:14">
      <c r="A6" s="6"/>
      <c r="B6" s="16" t="s">
        <v>7</v>
      </c>
      <c r="C6" s="3" t="s">
        <v>16</v>
      </c>
      <c r="D6" s="3" t="s">
        <v>17</v>
      </c>
      <c r="E6" s="4">
        <v>101</v>
      </c>
      <c r="F6" s="4">
        <v>49</v>
      </c>
      <c r="G6" s="4">
        <f t="shared" si="0"/>
        <v>150</v>
      </c>
      <c r="H6" s="6"/>
      <c r="I6" s="4" t="s">
        <v>7</v>
      </c>
      <c r="J6" s="4" t="s">
        <v>21</v>
      </c>
      <c r="K6" s="4">
        <v>433</v>
      </c>
      <c r="L6" s="4">
        <v>-12</v>
      </c>
      <c r="M6" s="4">
        <f t="shared" si="1"/>
        <v>421</v>
      </c>
      <c r="N6" s="6"/>
    </row>
    <row r="7" spans="1:14">
      <c r="A7" s="6"/>
      <c r="B7" s="16" t="s">
        <v>8</v>
      </c>
      <c r="C7" s="3" t="s">
        <v>30</v>
      </c>
      <c r="D7" s="3" t="s">
        <v>29</v>
      </c>
      <c r="E7" s="4">
        <v>95</v>
      </c>
      <c r="F7" s="4">
        <v>51</v>
      </c>
      <c r="G7" s="4">
        <f t="shared" si="0"/>
        <v>146</v>
      </c>
      <c r="H7" s="6"/>
      <c r="I7" s="4" t="s">
        <v>8</v>
      </c>
      <c r="J7" s="4" t="s">
        <v>29</v>
      </c>
      <c r="K7" s="4">
        <v>401</v>
      </c>
      <c r="L7" s="4">
        <v>0</v>
      </c>
      <c r="M7" s="4">
        <f t="shared" si="1"/>
        <v>401</v>
      </c>
      <c r="N7" s="6"/>
    </row>
    <row r="8" spans="1:14">
      <c r="A8" s="6"/>
      <c r="B8" s="16" t="s">
        <v>9</v>
      </c>
      <c r="C8" s="3" t="s">
        <v>55</v>
      </c>
      <c r="D8" s="3" t="s">
        <v>56</v>
      </c>
      <c r="E8" s="4">
        <v>97</v>
      </c>
      <c r="F8" s="4">
        <v>48</v>
      </c>
      <c r="G8" s="4">
        <f t="shared" si="0"/>
        <v>145</v>
      </c>
      <c r="H8" s="6"/>
      <c r="I8" s="4" t="s">
        <v>9</v>
      </c>
      <c r="J8" s="4" t="s">
        <v>51</v>
      </c>
      <c r="K8" s="4">
        <v>384</v>
      </c>
      <c r="L8" s="4">
        <v>0</v>
      </c>
      <c r="M8" s="4">
        <f t="shared" si="1"/>
        <v>384</v>
      </c>
      <c r="N8" s="6"/>
    </row>
    <row r="9" spans="1:14">
      <c r="A9" s="6"/>
      <c r="B9" s="16" t="s">
        <v>10</v>
      </c>
      <c r="C9" s="3" t="s">
        <v>19</v>
      </c>
      <c r="D9" s="3" t="s">
        <v>17</v>
      </c>
      <c r="E9" s="4">
        <v>91</v>
      </c>
      <c r="F9" s="4">
        <v>53</v>
      </c>
      <c r="G9" s="4">
        <f t="shared" si="0"/>
        <v>144</v>
      </c>
      <c r="H9" s="6"/>
      <c r="I9" s="4" t="s">
        <v>10</v>
      </c>
      <c r="J9" s="3" t="s">
        <v>15</v>
      </c>
      <c r="K9" s="4">
        <v>389</v>
      </c>
      <c r="L9" s="4">
        <v>-8</v>
      </c>
      <c r="M9" s="4">
        <f t="shared" si="1"/>
        <v>381</v>
      </c>
      <c r="N9" s="6"/>
    </row>
    <row r="10" spans="1:14">
      <c r="A10" s="6"/>
      <c r="B10" s="16" t="s">
        <v>11</v>
      </c>
      <c r="C10" s="3" t="s">
        <v>24</v>
      </c>
      <c r="D10" s="3" t="s">
        <v>21</v>
      </c>
      <c r="E10" s="4">
        <v>101</v>
      </c>
      <c r="F10" s="4">
        <v>43</v>
      </c>
      <c r="G10" s="4">
        <f t="shared" si="0"/>
        <v>144</v>
      </c>
      <c r="H10" s="6"/>
      <c r="I10" s="4" t="s">
        <v>11</v>
      </c>
      <c r="J10" s="3" t="s">
        <v>50</v>
      </c>
      <c r="K10" s="4">
        <v>379</v>
      </c>
      <c r="L10" s="4">
        <v>0</v>
      </c>
      <c r="M10" s="4">
        <f t="shared" si="1"/>
        <v>379</v>
      </c>
      <c r="N10" s="6"/>
    </row>
    <row r="11" spans="1:14">
      <c r="A11" s="6"/>
      <c r="B11" s="16" t="s">
        <v>12</v>
      </c>
      <c r="C11" s="3" t="s">
        <v>18</v>
      </c>
      <c r="D11" s="3" t="s">
        <v>17</v>
      </c>
      <c r="E11" s="4">
        <v>85</v>
      </c>
      <c r="F11" s="4">
        <v>54</v>
      </c>
      <c r="G11" s="4">
        <f t="shared" si="0"/>
        <v>139</v>
      </c>
      <c r="H11" s="6"/>
      <c r="I11" s="4" t="s">
        <v>12</v>
      </c>
      <c r="J11" s="3" t="s">
        <v>37</v>
      </c>
      <c r="K11" s="4">
        <v>343</v>
      </c>
      <c r="L11" s="4">
        <v>0</v>
      </c>
      <c r="M11" s="4">
        <f t="shared" si="1"/>
        <v>343</v>
      </c>
      <c r="N11" s="6"/>
    </row>
    <row r="12" spans="1:14">
      <c r="A12" s="6"/>
      <c r="B12" s="16" t="s">
        <v>13</v>
      </c>
      <c r="C12" s="3" t="s">
        <v>49</v>
      </c>
      <c r="D12" s="3" t="s">
        <v>15</v>
      </c>
      <c r="E12" s="4">
        <v>92</v>
      </c>
      <c r="F12" s="4">
        <v>44</v>
      </c>
      <c r="G12" s="4">
        <f t="shared" si="0"/>
        <v>136</v>
      </c>
      <c r="H12" s="6"/>
      <c r="I12" s="4" t="s">
        <v>13</v>
      </c>
      <c r="J12" s="3" t="s">
        <v>31</v>
      </c>
      <c r="K12" s="4">
        <v>330</v>
      </c>
      <c r="L12" s="4">
        <v>0</v>
      </c>
      <c r="M12" s="4">
        <f t="shared" si="1"/>
        <v>330</v>
      </c>
      <c r="N12" s="6"/>
    </row>
    <row r="13" spans="1:14">
      <c r="A13" s="6"/>
      <c r="B13" s="16" t="s">
        <v>14</v>
      </c>
      <c r="C13" s="3" t="s">
        <v>48</v>
      </c>
      <c r="D13" s="3" t="s">
        <v>15</v>
      </c>
      <c r="E13" s="4">
        <v>88</v>
      </c>
      <c r="F13" s="4">
        <v>44</v>
      </c>
      <c r="G13" s="4">
        <f t="shared" si="0"/>
        <v>132</v>
      </c>
      <c r="H13" s="6"/>
      <c r="I13" s="4" t="s">
        <v>14</v>
      </c>
      <c r="J13" s="3" t="s">
        <v>41</v>
      </c>
      <c r="K13" s="4">
        <v>285</v>
      </c>
      <c r="L13" s="4">
        <v>0</v>
      </c>
      <c r="M13" s="4">
        <f t="shared" si="1"/>
        <v>285</v>
      </c>
      <c r="N13" s="6"/>
    </row>
    <row r="14" spans="1:14">
      <c r="A14" s="6"/>
      <c r="B14" s="16" t="s">
        <v>108</v>
      </c>
      <c r="C14" s="3" t="s">
        <v>20</v>
      </c>
      <c r="D14" s="3" t="s">
        <v>21</v>
      </c>
      <c r="E14" s="4">
        <v>86</v>
      </c>
      <c r="F14" s="4">
        <v>45</v>
      </c>
      <c r="G14" s="4">
        <f t="shared" si="0"/>
        <v>131</v>
      </c>
      <c r="H14" s="6"/>
      <c r="I14" s="6"/>
      <c r="J14" s="6"/>
      <c r="K14" s="6"/>
      <c r="L14" s="6"/>
      <c r="M14" s="6"/>
      <c r="N14" s="6"/>
    </row>
    <row r="15" spans="1:14">
      <c r="A15" s="6"/>
      <c r="B15" s="16" t="s">
        <v>109</v>
      </c>
      <c r="C15" s="3" t="s">
        <v>32</v>
      </c>
      <c r="D15" s="3" t="s">
        <v>31</v>
      </c>
      <c r="E15" s="4">
        <v>88</v>
      </c>
      <c r="F15" s="4">
        <v>41</v>
      </c>
      <c r="G15" s="4">
        <f t="shared" si="0"/>
        <v>129</v>
      </c>
      <c r="H15" s="6"/>
      <c r="I15" s="1"/>
      <c r="J15" s="7"/>
      <c r="K15" s="1"/>
      <c r="L15" s="1"/>
      <c r="M15" s="1"/>
      <c r="N15" s="6"/>
    </row>
    <row r="16" spans="1:14">
      <c r="A16" s="6"/>
      <c r="B16" s="16" t="s">
        <v>110</v>
      </c>
      <c r="C16" s="3" t="s">
        <v>36</v>
      </c>
      <c r="D16" s="3" t="s">
        <v>37</v>
      </c>
      <c r="E16" s="4">
        <v>86</v>
      </c>
      <c r="F16" s="4">
        <v>42</v>
      </c>
      <c r="G16" s="4">
        <f t="shared" si="0"/>
        <v>128</v>
      </c>
      <c r="H16" s="6"/>
      <c r="I16" s="1"/>
      <c r="J16" s="1"/>
      <c r="K16" s="1"/>
      <c r="L16" s="1"/>
      <c r="M16" s="1"/>
      <c r="N16" s="6"/>
    </row>
    <row r="17" spans="1:14">
      <c r="A17" s="6"/>
      <c r="B17" s="16" t="s">
        <v>111</v>
      </c>
      <c r="C17" s="3" t="s">
        <v>60</v>
      </c>
      <c r="D17" s="3" t="s">
        <v>29</v>
      </c>
      <c r="E17" s="4">
        <v>84</v>
      </c>
      <c r="F17" s="4">
        <v>44</v>
      </c>
      <c r="G17" s="4">
        <f t="shared" si="0"/>
        <v>128</v>
      </c>
      <c r="H17" s="6"/>
      <c r="I17" s="6"/>
      <c r="J17" s="6"/>
      <c r="K17" s="6"/>
      <c r="L17" s="6"/>
      <c r="M17" s="6"/>
      <c r="N17" s="6"/>
    </row>
    <row r="18" spans="1:14">
      <c r="A18" s="6"/>
      <c r="B18" s="16" t="s">
        <v>112</v>
      </c>
      <c r="C18" s="3" t="s">
        <v>52</v>
      </c>
      <c r="D18" s="3" t="s">
        <v>50</v>
      </c>
      <c r="E18" s="4">
        <v>85</v>
      </c>
      <c r="F18" s="4">
        <v>42</v>
      </c>
      <c r="G18" s="4">
        <f t="shared" si="0"/>
        <v>127</v>
      </c>
      <c r="H18" s="6"/>
      <c r="I18" s="6"/>
      <c r="J18" s="6"/>
      <c r="K18" s="6"/>
      <c r="L18" s="6"/>
      <c r="M18" s="6"/>
      <c r="N18" s="6"/>
    </row>
    <row r="19" spans="1:14">
      <c r="A19" s="6"/>
      <c r="B19" s="16" t="s">
        <v>113</v>
      </c>
      <c r="C19" s="3" t="s">
        <v>28</v>
      </c>
      <c r="D19" s="3" t="s">
        <v>29</v>
      </c>
      <c r="E19" s="4">
        <v>85</v>
      </c>
      <c r="F19" s="4">
        <v>42</v>
      </c>
      <c r="G19" s="4">
        <f t="shared" si="0"/>
        <v>127</v>
      </c>
      <c r="H19" s="6"/>
      <c r="I19" s="6"/>
      <c r="J19" s="6"/>
      <c r="K19" s="6"/>
      <c r="L19" s="6"/>
      <c r="M19" s="6"/>
      <c r="N19" s="6"/>
    </row>
    <row r="20" spans="1:14">
      <c r="A20" s="6"/>
      <c r="B20" s="16" t="s">
        <v>124</v>
      </c>
      <c r="C20" s="3" t="s">
        <v>54</v>
      </c>
      <c r="D20" s="3" t="s">
        <v>50</v>
      </c>
      <c r="E20" s="4">
        <v>92</v>
      </c>
      <c r="F20" s="4">
        <v>34</v>
      </c>
      <c r="G20" s="4">
        <f t="shared" si="0"/>
        <v>126</v>
      </c>
      <c r="H20" s="6"/>
      <c r="I20" s="6"/>
      <c r="J20" s="6"/>
      <c r="K20" s="6"/>
      <c r="L20" s="6"/>
      <c r="M20" s="6"/>
      <c r="N20" s="6"/>
    </row>
    <row r="21" spans="1:14">
      <c r="A21" s="6"/>
      <c r="B21" s="16" t="s">
        <v>125</v>
      </c>
      <c r="C21" s="3" t="s">
        <v>53</v>
      </c>
      <c r="D21" s="3" t="s">
        <v>50</v>
      </c>
      <c r="E21" s="4">
        <v>93</v>
      </c>
      <c r="F21" s="4">
        <v>33</v>
      </c>
      <c r="G21" s="4">
        <f t="shared" si="0"/>
        <v>126</v>
      </c>
      <c r="H21" s="6"/>
      <c r="I21" s="6"/>
      <c r="J21" s="6"/>
      <c r="K21" s="6"/>
      <c r="L21" s="6"/>
      <c r="M21" s="6"/>
      <c r="N21" s="6"/>
    </row>
    <row r="22" spans="1:14">
      <c r="A22" s="6"/>
      <c r="B22" s="16" t="s">
        <v>126</v>
      </c>
      <c r="C22" s="3" t="s">
        <v>23</v>
      </c>
      <c r="D22" s="3" t="s">
        <v>17</v>
      </c>
      <c r="E22" s="4">
        <v>89</v>
      </c>
      <c r="F22" s="4">
        <v>34</v>
      </c>
      <c r="G22" s="4">
        <f t="shared" si="0"/>
        <v>123</v>
      </c>
      <c r="H22" s="6"/>
      <c r="I22" s="6"/>
      <c r="J22" s="6"/>
      <c r="K22" s="6"/>
      <c r="L22" s="6"/>
      <c r="M22" s="6"/>
      <c r="N22" s="6"/>
    </row>
    <row r="23" spans="1:14">
      <c r="A23" s="6"/>
      <c r="B23" s="16" t="s">
        <v>127</v>
      </c>
      <c r="C23" s="3" t="s">
        <v>58</v>
      </c>
      <c r="D23" s="3" t="s">
        <v>56</v>
      </c>
      <c r="E23" s="4">
        <v>85</v>
      </c>
      <c r="F23" s="4">
        <v>36</v>
      </c>
      <c r="G23" s="4">
        <f t="shared" si="0"/>
        <v>121</v>
      </c>
      <c r="H23" s="6"/>
      <c r="I23" s="6"/>
      <c r="J23" s="6"/>
      <c r="K23" s="6"/>
      <c r="L23" s="6"/>
      <c r="M23" s="6"/>
      <c r="N23" s="6"/>
    </row>
    <row r="24" spans="1:14">
      <c r="A24" s="6"/>
      <c r="B24" s="16" t="s">
        <v>128</v>
      </c>
      <c r="C24" s="3" t="s">
        <v>47</v>
      </c>
      <c r="D24" s="3" t="s">
        <v>15</v>
      </c>
      <c r="E24" s="4">
        <v>88</v>
      </c>
      <c r="F24" s="4">
        <v>33</v>
      </c>
      <c r="G24" s="4">
        <f t="shared" si="0"/>
        <v>121</v>
      </c>
      <c r="H24" s="6"/>
      <c r="I24" s="6"/>
      <c r="J24" s="6"/>
      <c r="K24" s="6"/>
      <c r="L24" s="6"/>
      <c r="M24" s="6"/>
      <c r="N24" s="6"/>
    </row>
    <row r="25" spans="1:14">
      <c r="A25" s="6"/>
      <c r="B25" s="16" t="s">
        <v>129</v>
      </c>
      <c r="C25" s="3" t="s">
        <v>57</v>
      </c>
      <c r="D25" s="3" t="s">
        <v>56</v>
      </c>
      <c r="E25" s="4">
        <v>78</v>
      </c>
      <c r="F25" s="4">
        <v>40</v>
      </c>
      <c r="G25" s="4">
        <f t="shared" si="0"/>
        <v>118</v>
      </c>
      <c r="H25" s="6"/>
      <c r="I25" s="6"/>
      <c r="J25" s="6"/>
      <c r="K25" s="6"/>
      <c r="L25" s="6"/>
      <c r="M25" s="6"/>
      <c r="N25" s="6"/>
    </row>
    <row r="26" spans="1:14">
      <c r="A26" s="6"/>
      <c r="B26" s="16" t="s">
        <v>130</v>
      </c>
      <c r="C26" s="3" t="s">
        <v>27</v>
      </c>
      <c r="D26" s="3" t="s">
        <v>21</v>
      </c>
      <c r="E26" s="4">
        <v>74</v>
      </c>
      <c r="F26" s="4">
        <v>36</v>
      </c>
      <c r="G26" s="4">
        <f t="shared" si="0"/>
        <v>110</v>
      </c>
      <c r="H26" s="6"/>
      <c r="I26" s="6"/>
      <c r="J26" s="6"/>
      <c r="K26" s="6"/>
      <c r="L26" s="6"/>
      <c r="M26" s="6"/>
      <c r="N26" s="6"/>
    </row>
    <row r="27" spans="1:14">
      <c r="A27" s="6"/>
      <c r="B27" s="16" t="s">
        <v>131</v>
      </c>
      <c r="C27" s="3" t="s">
        <v>35</v>
      </c>
      <c r="D27" s="3" t="s">
        <v>31</v>
      </c>
      <c r="E27" s="4">
        <v>79</v>
      </c>
      <c r="F27" s="4">
        <v>31</v>
      </c>
      <c r="G27" s="4">
        <f t="shared" si="0"/>
        <v>110</v>
      </c>
      <c r="H27" s="6"/>
      <c r="I27" s="6"/>
      <c r="J27" s="6"/>
      <c r="K27" s="6"/>
      <c r="L27" s="6"/>
      <c r="M27" s="6"/>
      <c r="N27" s="6"/>
    </row>
    <row r="28" spans="1:14">
      <c r="A28" s="6"/>
      <c r="B28" s="16" t="s">
        <v>132</v>
      </c>
      <c r="C28" s="3" t="s">
        <v>39</v>
      </c>
      <c r="D28" s="3" t="s">
        <v>37</v>
      </c>
      <c r="E28" s="4">
        <v>69</v>
      </c>
      <c r="F28" s="4">
        <v>39</v>
      </c>
      <c r="G28" s="4">
        <f t="shared" si="0"/>
        <v>108</v>
      </c>
      <c r="H28" s="6"/>
      <c r="I28" s="6"/>
      <c r="J28" s="6"/>
      <c r="K28" s="6"/>
      <c r="L28" s="6"/>
      <c r="M28" s="6"/>
      <c r="N28" s="6"/>
    </row>
    <row r="29" spans="1:14">
      <c r="A29" s="6"/>
      <c r="B29" s="16" t="s">
        <v>133</v>
      </c>
      <c r="C29" s="3" t="s">
        <v>59</v>
      </c>
      <c r="D29" s="3" t="s">
        <v>56</v>
      </c>
      <c r="E29" s="4">
        <v>77</v>
      </c>
      <c r="F29" s="4">
        <v>30</v>
      </c>
      <c r="G29" s="4">
        <f t="shared" si="0"/>
        <v>107</v>
      </c>
      <c r="H29" s="6"/>
      <c r="I29" s="6"/>
      <c r="J29" s="6"/>
      <c r="K29" s="6"/>
      <c r="L29" s="6"/>
      <c r="M29" s="6"/>
      <c r="N29" s="6"/>
    </row>
    <row r="30" spans="1:14">
      <c r="A30" s="6"/>
      <c r="B30" s="16" t="s">
        <v>134</v>
      </c>
      <c r="C30" s="3" t="s">
        <v>46</v>
      </c>
      <c r="D30" s="3" t="s">
        <v>37</v>
      </c>
      <c r="E30" s="4">
        <v>82</v>
      </c>
      <c r="F30" s="4">
        <v>25</v>
      </c>
      <c r="G30" s="4">
        <f t="shared" si="0"/>
        <v>107</v>
      </c>
      <c r="H30" s="6"/>
      <c r="I30" s="6"/>
      <c r="J30" s="6"/>
      <c r="K30" s="6"/>
      <c r="L30" s="6"/>
      <c r="M30" s="6"/>
      <c r="N30" s="6"/>
    </row>
    <row r="31" spans="1:14">
      <c r="A31" s="6"/>
      <c r="B31" s="16" t="s">
        <v>135</v>
      </c>
      <c r="C31" s="3" t="s">
        <v>38</v>
      </c>
      <c r="D31" s="3" t="s">
        <v>37</v>
      </c>
      <c r="E31" s="4">
        <v>76</v>
      </c>
      <c r="F31" s="4">
        <v>30</v>
      </c>
      <c r="G31" s="4">
        <f t="shared" si="0"/>
        <v>106</v>
      </c>
      <c r="H31" s="6"/>
      <c r="I31" s="6"/>
      <c r="J31" s="6"/>
      <c r="K31" s="6"/>
      <c r="L31" s="6"/>
      <c r="M31" s="6"/>
      <c r="N31" s="6"/>
    </row>
    <row r="32" spans="1:14">
      <c r="A32" s="6"/>
      <c r="B32" s="16" t="s">
        <v>136</v>
      </c>
      <c r="C32" s="3" t="s">
        <v>40</v>
      </c>
      <c r="D32" s="3" t="s">
        <v>41</v>
      </c>
      <c r="E32" s="4">
        <v>75</v>
      </c>
      <c r="F32" s="4">
        <v>26</v>
      </c>
      <c r="G32" s="4">
        <f t="shared" si="0"/>
        <v>101</v>
      </c>
      <c r="H32" s="6"/>
      <c r="I32" s="6"/>
      <c r="J32" s="6"/>
      <c r="K32" s="6"/>
      <c r="L32" s="6"/>
      <c r="M32" s="6"/>
      <c r="N32" s="6"/>
    </row>
    <row r="33" spans="1:14">
      <c r="A33" s="6"/>
      <c r="B33" s="16" t="s">
        <v>137</v>
      </c>
      <c r="C33" s="3" t="s">
        <v>45</v>
      </c>
      <c r="D33" s="3" t="s">
        <v>29</v>
      </c>
      <c r="E33" s="4">
        <v>61</v>
      </c>
      <c r="F33" s="4">
        <v>39</v>
      </c>
      <c r="G33" s="4">
        <f t="shared" si="0"/>
        <v>100</v>
      </c>
      <c r="H33" s="6"/>
      <c r="I33" s="6"/>
      <c r="J33" s="6"/>
      <c r="K33" s="6"/>
      <c r="L33" s="6"/>
      <c r="M33" s="6"/>
      <c r="N33" s="6"/>
    </row>
    <row r="34" spans="1:14">
      <c r="A34" s="6"/>
      <c r="B34" s="16" t="s">
        <v>138</v>
      </c>
      <c r="C34" s="3" t="s">
        <v>42</v>
      </c>
      <c r="D34" s="3" t="s">
        <v>41</v>
      </c>
      <c r="E34" s="4">
        <v>68</v>
      </c>
      <c r="F34" s="4">
        <v>31</v>
      </c>
      <c r="G34" s="4">
        <f t="shared" si="0"/>
        <v>99</v>
      </c>
      <c r="H34" s="6"/>
      <c r="I34" s="6"/>
      <c r="J34" s="6"/>
      <c r="K34" s="6"/>
      <c r="L34" s="6"/>
      <c r="M34" s="6"/>
      <c r="N34" s="6"/>
    </row>
    <row r="35" spans="1:14">
      <c r="A35" s="6"/>
      <c r="B35" s="16" t="s">
        <v>139</v>
      </c>
      <c r="C35" s="3" t="s">
        <v>33</v>
      </c>
      <c r="D35" s="3" t="s">
        <v>31</v>
      </c>
      <c r="E35" s="4">
        <v>66</v>
      </c>
      <c r="F35" s="4">
        <v>25</v>
      </c>
      <c r="G35" s="4">
        <f t="shared" si="0"/>
        <v>91</v>
      </c>
      <c r="H35" s="6"/>
      <c r="I35" s="6"/>
      <c r="J35" s="6"/>
      <c r="K35" s="6"/>
      <c r="L35" s="6"/>
      <c r="M35" s="6"/>
      <c r="N35" s="6"/>
    </row>
    <row r="36" spans="1:14">
      <c r="A36" s="6"/>
      <c r="B36" s="16" t="s">
        <v>140</v>
      </c>
      <c r="C36" s="3" t="s">
        <v>61</v>
      </c>
      <c r="D36" s="3" t="s">
        <v>15</v>
      </c>
      <c r="E36" s="4">
        <v>67</v>
      </c>
      <c r="F36" s="4">
        <v>24</v>
      </c>
      <c r="G36" s="4">
        <f t="shared" si="0"/>
        <v>91</v>
      </c>
      <c r="H36" s="6"/>
      <c r="I36" s="6"/>
      <c r="J36" s="6"/>
      <c r="K36" s="6"/>
      <c r="L36" s="6"/>
      <c r="M36" s="6"/>
      <c r="N36" s="6"/>
    </row>
    <row r="37" spans="1:14">
      <c r="A37" s="6"/>
      <c r="B37" s="16" t="s">
        <v>141</v>
      </c>
      <c r="C37" s="3" t="s">
        <v>34</v>
      </c>
      <c r="D37" s="3" t="s">
        <v>31</v>
      </c>
      <c r="E37" s="4">
        <v>60</v>
      </c>
      <c r="F37" s="4">
        <v>28</v>
      </c>
      <c r="G37" s="4">
        <f t="shared" si="0"/>
        <v>88</v>
      </c>
      <c r="H37" s="6"/>
      <c r="I37" s="6"/>
      <c r="J37" s="6"/>
      <c r="K37" s="6"/>
      <c r="L37" s="6"/>
      <c r="M37" s="6"/>
      <c r="N37" s="6"/>
    </row>
    <row r="38" spans="1:14">
      <c r="A38" s="6"/>
      <c r="B38" s="16" t="s">
        <v>142</v>
      </c>
      <c r="C38" s="3" t="s">
        <v>43</v>
      </c>
      <c r="D38" s="3" t="s">
        <v>41</v>
      </c>
      <c r="E38" s="4">
        <v>58</v>
      </c>
      <c r="F38" s="4">
        <v>27</v>
      </c>
      <c r="G38" s="4">
        <f t="shared" si="0"/>
        <v>85</v>
      </c>
      <c r="H38" s="6"/>
      <c r="I38" s="6"/>
      <c r="J38" s="6"/>
      <c r="K38" s="6"/>
      <c r="L38" s="6"/>
      <c r="M38" s="6"/>
      <c r="N38" s="6"/>
    </row>
    <row r="39" spans="1:14">
      <c r="A39" s="6"/>
      <c r="B39" s="16" t="s">
        <v>143</v>
      </c>
      <c r="C39" s="3" t="s">
        <v>44</v>
      </c>
      <c r="D39" s="3" t="s">
        <v>41</v>
      </c>
      <c r="E39" s="4">
        <v>53</v>
      </c>
      <c r="F39" s="4">
        <v>26</v>
      </c>
      <c r="G39" s="4">
        <f t="shared" si="0"/>
        <v>79</v>
      </c>
      <c r="H39" s="6"/>
      <c r="I39" s="6"/>
      <c r="J39" s="6"/>
      <c r="K39" s="6"/>
      <c r="L39" s="6"/>
      <c r="M39" s="6"/>
      <c r="N39" s="6"/>
    </row>
    <row r="40" spans="1:14">
      <c r="A40" s="6"/>
      <c r="B40" s="16" t="s">
        <v>144</v>
      </c>
      <c r="C40" s="3" t="s">
        <v>62</v>
      </c>
      <c r="D40" s="3" t="s">
        <v>50</v>
      </c>
      <c r="E40" s="4">
        <v>54</v>
      </c>
      <c r="F40" s="4">
        <v>22</v>
      </c>
      <c r="G40" s="4">
        <f t="shared" si="0"/>
        <v>76</v>
      </c>
      <c r="H40" s="6"/>
      <c r="I40" s="6"/>
      <c r="J40" s="6"/>
      <c r="K40" s="6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</sheetData>
  <sortState ref="C5:J40">
    <sortCondition descending="1" ref="G5:G40"/>
  </sortState>
  <mergeCells count="3">
    <mergeCell ref="B3:G3"/>
    <mergeCell ref="B1:M1"/>
    <mergeCell ref="I3:M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workbookViewId="0">
      <selection activeCell="B3" sqref="B3:G3"/>
    </sheetView>
  </sheetViews>
  <sheetFormatPr defaultRowHeight="15"/>
  <cols>
    <col min="1" max="1" width="1.7109375" customWidth="1"/>
    <col min="2" max="2" width="3.7109375" customWidth="1"/>
    <col min="3" max="3" width="20.28515625" customWidth="1"/>
    <col min="4" max="4" width="16.7109375" customWidth="1"/>
    <col min="5" max="6" width="6" customWidth="1"/>
    <col min="7" max="7" width="7.140625" customWidth="1"/>
    <col min="8" max="8" width="1.7109375" customWidth="1"/>
    <col min="9" max="9" width="3.7109375" customWidth="1"/>
    <col min="10" max="10" width="16.7109375" customWidth="1"/>
    <col min="11" max="13" width="6" customWidth="1"/>
  </cols>
  <sheetData>
    <row r="1" spans="1:14" ht="108" customHeight="1">
      <c r="A1" s="6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6"/>
    </row>
    <row r="2" spans="1:14" ht="9" customHeight="1">
      <c r="A2" s="6"/>
      <c r="B2" s="8"/>
      <c r="C2" s="8"/>
      <c r="D2" s="8"/>
      <c r="E2" s="8"/>
      <c r="F2" s="8"/>
      <c r="G2" s="8"/>
      <c r="H2" s="6"/>
      <c r="I2" s="6"/>
      <c r="J2" s="6"/>
      <c r="K2" s="6"/>
      <c r="L2" s="6"/>
      <c r="M2" s="6"/>
      <c r="N2" s="6"/>
    </row>
    <row r="3" spans="1:14">
      <c r="A3" s="6"/>
      <c r="B3" s="23" t="s">
        <v>64</v>
      </c>
      <c r="C3" s="23"/>
      <c r="D3" s="23"/>
      <c r="E3" s="23"/>
      <c r="F3" s="23"/>
      <c r="G3" s="23"/>
      <c r="H3" s="6"/>
      <c r="I3" s="23" t="s">
        <v>65</v>
      </c>
      <c r="J3" s="23"/>
      <c r="K3" s="23"/>
      <c r="L3" s="23"/>
      <c r="M3" s="23"/>
      <c r="N3" s="6"/>
    </row>
    <row r="4" spans="1:14">
      <c r="A4" s="6"/>
      <c r="B4" s="2"/>
      <c r="C4" s="3" t="s">
        <v>0</v>
      </c>
      <c r="D4" s="3" t="s">
        <v>63</v>
      </c>
      <c r="E4" s="4" t="s">
        <v>2</v>
      </c>
      <c r="F4" s="4" t="s">
        <v>3</v>
      </c>
      <c r="G4" s="4" t="s">
        <v>4</v>
      </c>
      <c r="H4" s="6"/>
      <c r="I4" s="2"/>
      <c r="J4" s="4" t="s">
        <v>1</v>
      </c>
      <c r="K4" s="4" t="s">
        <v>5</v>
      </c>
      <c r="L4" s="4" t="s">
        <v>26</v>
      </c>
      <c r="M4" s="4" t="s">
        <v>25</v>
      </c>
      <c r="N4" s="6"/>
    </row>
    <row r="5" spans="1:14">
      <c r="A5" s="6"/>
      <c r="B5" s="16" t="s">
        <v>6</v>
      </c>
      <c r="C5" s="3" t="s">
        <v>22</v>
      </c>
      <c r="D5" s="3" t="s">
        <v>21</v>
      </c>
      <c r="E5" s="4">
        <v>97</v>
      </c>
      <c r="F5" s="4">
        <v>47</v>
      </c>
      <c r="G5" s="4">
        <f t="shared" ref="G5:G39" si="0">SUM(E5:F5)</f>
        <v>144</v>
      </c>
      <c r="H5" s="6"/>
      <c r="I5" s="4" t="s">
        <v>6</v>
      </c>
      <c r="J5" s="4" t="s">
        <v>17</v>
      </c>
      <c r="K5" s="4">
        <v>418</v>
      </c>
      <c r="L5" s="4">
        <v>-10</v>
      </c>
      <c r="M5" s="4">
        <f t="shared" ref="M5:M13" si="1">SUM(K5:L5)</f>
        <v>408</v>
      </c>
      <c r="N5" s="6"/>
    </row>
    <row r="6" spans="1:14">
      <c r="A6" s="6"/>
      <c r="B6" s="16" t="s">
        <v>7</v>
      </c>
      <c r="C6" s="3" t="s">
        <v>53</v>
      </c>
      <c r="D6" s="3" t="s">
        <v>50</v>
      </c>
      <c r="E6" s="4">
        <v>97</v>
      </c>
      <c r="F6" s="4">
        <v>44</v>
      </c>
      <c r="G6" s="4">
        <f t="shared" si="0"/>
        <v>141</v>
      </c>
      <c r="H6" s="6"/>
      <c r="I6" s="4" t="s">
        <v>7</v>
      </c>
      <c r="J6" s="4" t="s">
        <v>29</v>
      </c>
      <c r="K6" s="4">
        <v>401</v>
      </c>
      <c r="L6" s="4">
        <v>0</v>
      </c>
      <c r="M6" s="4">
        <f t="shared" si="1"/>
        <v>401</v>
      </c>
      <c r="N6" s="6"/>
    </row>
    <row r="7" spans="1:14">
      <c r="A7" s="6"/>
      <c r="B7" s="16" t="s">
        <v>8</v>
      </c>
      <c r="C7" s="3" t="s">
        <v>18</v>
      </c>
      <c r="D7" s="3" t="s">
        <v>17</v>
      </c>
      <c r="E7" s="4">
        <v>90</v>
      </c>
      <c r="F7" s="4">
        <v>50</v>
      </c>
      <c r="G7" s="4">
        <f t="shared" si="0"/>
        <v>140</v>
      </c>
      <c r="H7" s="6"/>
      <c r="I7" s="4" t="s">
        <v>8</v>
      </c>
      <c r="J7" s="3" t="s">
        <v>21</v>
      </c>
      <c r="K7" s="4">
        <v>409</v>
      </c>
      <c r="L7" s="4">
        <v>-12</v>
      </c>
      <c r="M7" s="4">
        <f t="shared" si="1"/>
        <v>397</v>
      </c>
      <c r="N7" s="6"/>
    </row>
    <row r="8" spans="1:14">
      <c r="A8" s="6"/>
      <c r="B8" s="16" t="s">
        <v>9</v>
      </c>
      <c r="C8" s="3" t="s">
        <v>32</v>
      </c>
      <c r="D8" s="3" t="s">
        <v>31</v>
      </c>
      <c r="E8" s="4">
        <v>97</v>
      </c>
      <c r="F8" s="4">
        <v>43</v>
      </c>
      <c r="G8" s="4">
        <f t="shared" si="0"/>
        <v>140</v>
      </c>
      <c r="H8" s="6"/>
      <c r="I8" s="4" t="s">
        <v>9</v>
      </c>
      <c r="J8" s="3" t="s">
        <v>50</v>
      </c>
      <c r="K8" s="4">
        <v>378</v>
      </c>
      <c r="L8" s="4">
        <v>0</v>
      </c>
      <c r="M8" s="4">
        <f t="shared" si="1"/>
        <v>378</v>
      </c>
      <c r="N8" s="6"/>
    </row>
    <row r="9" spans="1:14">
      <c r="A9" s="6"/>
      <c r="B9" s="16" t="s">
        <v>10</v>
      </c>
      <c r="C9" s="3" t="s">
        <v>19</v>
      </c>
      <c r="D9" s="3" t="s">
        <v>17</v>
      </c>
      <c r="E9" s="4">
        <v>89</v>
      </c>
      <c r="F9" s="4">
        <v>50</v>
      </c>
      <c r="G9" s="4">
        <f t="shared" si="0"/>
        <v>139</v>
      </c>
      <c r="H9" s="6"/>
      <c r="I9" s="4" t="s">
        <v>10</v>
      </c>
      <c r="J9" s="3" t="s">
        <v>51</v>
      </c>
      <c r="K9" s="4">
        <v>375</v>
      </c>
      <c r="L9" s="4">
        <v>0</v>
      </c>
      <c r="M9" s="4">
        <f t="shared" si="1"/>
        <v>375</v>
      </c>
      <c r="N9" s="6"/>
    </row>
    <row r="10" spans="1:14">
      <c r="A10" s="6"/>
      <c r="B10" s="16" t="s">
        <v>11</v>
      </c>
      <c r="C10" s="3" t="s">
        <v>30</v>
      </c>
      <c r="D10" s="3" t="s">
        <v>29</v>
      </c>
      <c r="E10" s="4">
        <v>94</v>
      </c>
      <c r="F10" s="4">
        <v>45</v>
      </c>
      <c r="G10" s="4">
        <f t="shared" si="0"/>
        <v>139</v>
      </c>
      <c r="H10" s="6"/>
      <c r="I10" s="4" t="s">
        <v>11</v>
      </c>
      <c r="J10" s="3" t="s">
        <v>15</v>
      </c>
      <c r="K10" s="4">
        <v>375</v>
      </c>
      <c r="L10" s="4">
        <v>-8</v>
      </c>
      <c r="M10" s="4">
        <f t="shared" si="1"/>
        <v>367</v>
      </c>
      <c r="N10" s="6"/>
    </row>
    <row r="11" spans="1:14">
      <c r="A11" s="6"/>
      <c r="B11" s="16" t="s">
        <v>12</v>
      </c>
      <c r="C11" s="3" t="s">
        <v>16</v>
      </c>
      <c r="D11" s="3" t="s">
        <v>17</v>
      </c>
      <c r="E11" s="4">
        <v>98</v>
      </c>
      <c r="F11" s="4">
        <v>41</v>
      </c>
      <c r="G11" s="4">
        <f t="shared" si="0"/>
        <v>139</v>
      </c>
      <c r="H11" s="6"/>
      <c r="I11" s="4" t="s">
        <v>12</v>
      </c>
      <c r="J11" s="3" t="s">
        <v>31</v>
      </c>
      <c r="K11" s="4">
        <v>366</v>
      </c>
      <c r="L11" s="4">
        <v>0</v>
      </c>
      <c r="M11" s="4">
        <f t="shared" si="1"/>
        <v>366</v>
      </c>
      <c r="N11" s="6"/>
    </row>
    <row r="12" spans="1:14">
      <c r="A12" s="6"/>
      <c r="B12" s="16" t="s">
        <v>13</v>
      </c>
      <c r="C12" s="3" t="s">
        <v>58</v>
      </c>
      <c r="D12" s="3" t="s">
        <v>56</v>
      </c>
      <c r="E12" s="4">
        <v>96</v>
      </c>
      <c r="F12" s="4">
        <v>41</v>
      </c>
      <c r="G12" s="4">
        <f t="shared" si="0"/>
        <v>137</v>
      </c>
      <c r="H12" s="6"/>
      <c r="I12" s="4" t="s">
        <v>13</v>
      </c>
      <c r="J12" s="3" t="s">
        <v>37</v>
      </c>
      <c r="K12" s="4">
        <v>334</v>
      </c>
      <c r="L12" s="4">
        <v>0</v>
      </c>
      <c r="M12" s="4">
        <f t="shared" si="1"/>
        <v>334</v>
      </c>
      <c r="N12" s="6"/>
    </row>
    <row r="13" spans="1:14">
      <c r="A13" s="6"/>
      <c r="B13" s="16" t="s">
        <v>14</v>
      </c>
      <c r="C13" s="3" t="s">
        <v>24</v>
      </c>
      <c r="D13" s="3" t="s">
        <v>21</v>
      </c>
      <c r="E13" s="4">
        <v>83</v>
      </c>
      <c r="F13" s="4">
        <v>53</v>
      </c>
      <c r="G13" s="4">
        <f t="shared" si="0"/>
        <v>136</v>
      </c>
      <c r="H13" s="6"/>
      <c r="I13" s="4" t="s">
        <v>14</v>
      </c>
      <c r="J13" s="3" t="s">
        <v>41</v>
      </c>
      <c r="K13" s="4">
        <v>326</v>
      </c>
      <c r="L13" s="4">
        <v>0</v>
      </c>
      <c r="M13" s="4">
        <f t="shared" si="1"/>
        <v>326</v>
      </c>
      <c r="N13" s="6"/>
    </row>
    <row r="14" spans="1:14">
      <c r="A14" s="6"/>
      <c r="B14" s="16" t="s">
        <v>108</v>
      </c>
      <c r="C14" s="3" t="s">
        <v>60</v>
      </c>
      <c r="D14" s="3" t="s">
        <v>29</v>
      </c>
      <c r="E14" s="4">
        <v>89</v>
      </c>
      <c r="F14" s="4">
        <v>45</v>
      </c>
      <c r="G14" s="4">
        <f t="shared" si="0"/>
        <v>134</v>
      </c>
      <c r="H14" s="6"/>
      <c r="I14" s="6"/>
      <c r="J14" s="6"/>
      <c r="K14" s="6"/>
      <c r="L14" s="6"/>
      <c r="M14" s="6"/>
      <c r="N14" s="6"/>
    </row>
    <row r="15" spans="1:14">
      <c r="A15" s="6"/>
      <c r="B15" s="16" t="s">
        <v>109</v>
      </c>
      <c r="C15" s="3" t="s">
        <v>48</v>
      </c>
      <c r="D15" s="3" t="s">
        <v>15</v>
      </c>
      <c r="E15" s="4">
        <v>92</v>
      </c>
      <c r="F15" s="4">
        <v>40</v>
      </c>
      <c r="G15" s="4">
        <f t="shared" si="0"/>
        <v>132</v>
      </c>
      <c r="H15" s="6"/>
      <c r="I15" s="1"/>
      <c r="J15" s="7"/>
      <c r="K15" s="1"/>
      <c r="L15" s="1"/>
      <c r="M15" s="1"/>
      <c r="N15" s="6"/>
    </row>
    <row r="16" spans="1:14">
      <c r="A16" s="6"/>
      <c r="B16" s="16" t="s">
        <v>110</v>
      </c>
      <c r="C16" s="3" t="s">
        <v>20</v>
      </c>
      <c r="D16" s="3" t="s">
        <v>21</v>
      </c>
      <c r="E16" s="4">
        <v>88</v>
      </c>
      <c r="F16" s="4">
        <v>41</v>
      </c>
      <c r="G16" s="4">
        <f t="shared" si="0"/>
        <v>129</v>
      </c>
      <c r="H16" s="6"/>
      <c r="I16" s="1"/>
      <c r="J16" s="1"/>
      <c r="K16" s="1"/>
      <c r="L16" s="1"/>
      <c r="M16" s="1"/>
      <c r="N16" s="6"/>
    </row>
    <row r="17" spans="1:14">
      <c r="A17" s="6"/>
      <c r="B17" s="16" t="s">
        <v>111</v>
      </c>
      <c r="C17" s="3" t="s">
        <v>28</v>
      </c>
      <c r="D17" s="3" t="s">
        <v>29</v>
      </c>
      <c r="E17" s="4">
        <v>83</v>
      </c>
      <c r="F17" s="4">
        <v>45</v>
      </c>
      <c r="G17" s="4">
        <f t="shared" si="0"/>
        <v>128</v>
      </c>
      <c r="H17" s="6"/>
      <c r="I17" s="6"/>
      <c r="J17" s="6"/>
      <c r="K17" s="6"/>
      <c r="L17" s="6"/>
      <c r="M17" s="6"/>
      <c r="N17" s="6"/>
    </row>
    <row r="18" spans="1:14">
      <c r="A18" s="6"/>
      <c r="B18" s="16" t="s">
        <v>112</v>
      </c>
      <c r="C18" s="3" t="s">
        <v>49</v>
      </c>
      <c r="D18" s="3" t="s">
        <v>15</v>
      </c>
      <c r="E18" s="4">
        <v>83</v>
      </c>
      <c r="F18" s="4">
        <v>44</v>
      </c>
      <c r="G18" s="4">
        <f t="shared" si="0"/>
        <v>127</v>
      </c>
      <c r="H18" s="6"/>
      <c r="I18" s="6"/>
      <c r="J18" s="6"/>
      <c r="K18" s="6"/>
      <c r="L18" s="6"/>
      <c r="M18" s="6"/>
      <c r="N18" s="6"/>
    </row>
    <row r="19" spans="1:14">
      <c r="A19" s="6"/>
      <c r="B19" s="16" t="s">
        <v>113</v>
      </c>
      <c r="C19" s="3" t="s">
        <v>40</v>
      </c>
      <c r="D19" s="3" t="s">
        <v>41</v>
      </c>
      <c r="E19" s="4">
        <v>83</v>
      </c>
      <c r="F19" s="4">
        <v>41</v>
      </c>
      <c r="G19" s="4">
        <f t="shared" si="0"/>
        <v>124</v>
      </c>
      <c r="H19" s="6"/>
      <c r="I19" s="6"/>
      <c r="J19" s="6"/>
      <c r="K19" s="6"/>
      <c r="L19" s="6"/>
      <c r="M19" s="6"/>
      <c r="N19" s="6"/>
    </row>
    <row r="20" spans="1:14">
      <c r="A20" s="6"/>
      <c r="B20" s="16" t="s">
        <v>124</v>
      </c>
      <c r="C20" s="3" t="s">
        <v>54</v>
      </c>
      <c r="D20" s="3" t="s">
        <v>50</v>
      </c>
      <c r="E20" s="4">
        <v>89</v>
      </c>
      <c r="F20" s="4">
        <v>32</v>
      </c>
      <c r="G20" s="4">
        <f t="shared" si="0"/>
        <v>121</v>
      </c>
      <c r="H20" s="6"/>
      <c r="I20" s="6"/>
      <c r="J20" s="6"/>
      <c r="K20" s="6"/>
      <c r="L20" s="6"/>
      <c r="M20" s="6"/>
      <c r="N20" s="6"/>
    </row>
    <row r="21" spans="1:14">
      <c r="A21" s="6"/>
      <c r="B21" s="16" t="s">
        <v>125</v>
      </c>
      <c r="C21" s="3" t="s">
        <v>57</v>
      </c>
      <c r="D21" s="3" t="s">
        <v>56</v>
      </c>
      <c r="E21" s="4">
        <v>75</v>
      </c>
      <c r="F21" s="4">
        <v>45</v>
      </c>
      <c r="G21" s="4">
        <f t="shared" si="0"/>
        <v>120</v>
      </c>
      <c r="H21" s="6"/>
      <c r="I21" s="6"/>
      <c r="J21" s="6"/>
      <c r="K21" s="6"/>
      <c r="L21" s="6"/>
      <c r="M21" s="6"/>
      <c r="N21" s="6"/>
    </row>
    <row r="22" spans="1:14">
      <c r="A22" s="6"/>
      <c r="B22" s="16" t="s">
        <v>126</v>
      </c>
      <c r="C22" s="3" t="s">
        <v>55</v>
      </c>
      <c r="D22" s="3" t="s">
        <v>56</v>
      </c>
      <c r="E22" s="4">
        <v>91</v>
      </c>
      <c r="F22" s="4">
        <v>27</v>
      </c>
      <c r="G22" s="4">
        <f t="shared" si="0"/>
        <v>118</v>
      </c>
      <c r="H22" s="6"/>
      <c r="I22" s="6"/>
      <c r="J22" s="6"/>
      <c r="K22" s="6"/>
      <c r="L22" s="6"/>
      <c r="M22" s="6"/>
      <c r="N22" s="6"/>
    </row>
    <row r="23" spans="1:14">
      <c r="A23" s="6"/>
      <c r="B23" s="16" t="s">
        <v>127</v>
      </c>
      <c r="C23" s="3" t="s">
        <v>34</v>
      </c>
      <c r="D23" s="3" t="s">
        <v>31</v>
      </c>
      <c r="E23" s="4">
        <v>80</v>
      </c>
      <c r="F23" s="4">
        <v>36</v>
      </c>
      <c r="G23" s="4">
        <f t="shared" si="0"/>
        <v>116</v>
      </c>
      <c r="H23" s="6"/>
      <c r="I23" s="6"/>
      <c r="J23" s="6"/>
      <c r="K23" s="6"/>
      <c r="L23" s="6"/>
      <c r="M23" s="6"/>
      <c r="N23" s="6"/>
    </row>
    <row r="24" spans="1:14">
      <c r="A24" s="6"/>
      <c r="B24" s="16" t="s">
        <v>128</v>
      </c>
      <c r="C24" s="3" t="s">
        <v>52</v>
      </c>
      <c r="D24" s="3" t="s">
        <v>50</v>
      </c>
      <c r="E24" s="4">
        <v>81</v>
      </c>
      <c r="F24" s="4">
        <v>35</v>
      </c>
      <c r="G24" s="4">
        <f t="shared" si="0"/>
        <v>116</v>
      </c>
      <c r="H24" s="6"/>
      <c r="I24" s="6"/>
      <c r="J24" s="6"/>
      <c r="K24" s="6"/>
      <c r="L24" s="6"/>
      <c r="M24" s="6"/>
      <c r="N24" s="6"/>
    </row>
    <row r="25" spans="1:14">
      <c r="A25" s="6"/>
      <c r="B25" s="16" t="s">
        <v>129</v>
      </c>
      <c r="C25" s="3" t="s">
        <v>47</v>
      </c>
      <c r="D25" s="3" t="s">
        <v>15</v>
      </c>
      <c r="E25" s="4">
        <v>81</v>
      </c>
      <c r="F25" s="4">
        <v>35</v>
      </c>
      <c r="G25" s="4">
        <f t="shared" si="0"/>
        <v>116</v>
      </c>
      <c r="H25" s="6"/>
      <c r="I25" s="6"/>
      <c r="J25" s="6"/>
      <c r="K25" s="6"/>
      <c r="L25" s="6"/>
      <c r="M25" s="6"/>
      <c r="N25" s="6"/>
    </row>
    <row r="26" spans="1:14">
      <c r="A26" s="6"/>
      <c r="B26" s="16" t="s">
        <v>130</v>
      </c>
      <c r="C26" s="3" t="s">
        <v>36</v>
      </c>
      <c r="D26" s="3" t="s">
        <v>37</v>
      </c>
      <c r="E26" s="4">
        <v>77</v>
      </c>
      <c r="F26" s="4">
        <v>38</v>
      </c>
      <c r="G26" s="4">
        <f t="shared" si="0"/>
        <v>115</v>
      </c>
      <c r="H26" s="6"/>
      <c r="I26" s="6"/>
      <c r="J26" s="6"/>
      <c r="K26" s="6"/>
      <c r="L26" s="6"/>
      <c r="M26" s="6"/>
      <c r="N26" s="6"/>
    </row>
    <row r="27" spans="1:14">
      <c r="A27" s="6"/>
      <c r="B27" s="16" t="s">
        <v>131</v>
      </c>
      <c r="C27" s="3" t="s">
        <v>23</v>
      </c>
      <c r="D27" s="3" t="s">
        <v>17</v>
      </c>
      <c r="E27" s="4">
        <v>82</v>
      </c>
      <c r="F27" s="4">
        <v>33</v>
      </c>
      <c r="G27" s="4">
        <f t="shared" si="0"/>
        <v>115</v>
      </c>
      <c r="H27" s="6"/>
      <c r="I27" s="6"/>
      <c r="J27" s="6"/>
      <c r="K27" s="6"/>
      <c r="L27" s="6"/>
      <c r="M27" s="6"/>
      <c r="N27" s="6"/>
    </row>
    <row r="28" spans="1:14">
      <c r="A28" s="6"/>
      <c r="B28" s="16" t="s">
        <v>132</v>
      </c>
      <c r="C28" s="3" t="s">
        <v>43</v>
      </c>
      <c r="D28" s="3" t="s">
        <v>41</v>
      </c>
      <c r="E28" s="4">
        <v>87</v>
      </c>
      <c r="F28" s="4">
        <v>27</v>
      </c>
      <c r="G28" s="4">
        <f t="shared" si="0"/>
        <v>114</v>
      </c>
      <c r="H28" s="6"/>
      <c r="I28" s="6"/>
      <c r="J28" s="6"/>
      <c r="K28" s="6"/>
      <c r="L28" s="6"/>
      <c r="M28" s="6"/>
      <c r="N28" s="6"/>
    </row>
    <row r="29" spans="1:14">
      <c r="A29" s="6"/>
      <c r="B29" s="16" t="s">
        <v>133</v>
      </c>
      <c r="C29" s="3" t="s">
        <v>39</v>
      </c>
      <c r="D29" s="3" t="s">
        <v>37</v>
      </c>
      <c r="E29" s="4">
        <v>79</v>
      </c>
      <c r="F29" s="4">
        <v>32</v>
      </c>
      <c r="G29" s="4">
        <f t="shared" si="0"/>
        <v>111</v>
      </c>
      <c r="H29" s="6"/>
      <c r="I29" s="6"/>
      <c r="J29" s="6"/>
      <c r="K29" s="6"/>
      <c r="L29" s="6"/>
      <c r="M29" s="6"/>
      <c r="N29" s="6"/>
    </row>
    <row r="30" spans="1:14">
      <c r="A30" s="6"/>
      <c r="B30" s="16" t="s">
        <v>134</v>
      </c>
      <c r="C30" s="3" t="s">
        <v>35</v>
      </c>
      <c r="D30" s="3" t="s">
        <v>31</v>
      </c>
      <c r="E30" s="4">
        <v>80</v>
      </c>
      <c r="F30" s="4">
        <v>30</v>
      </c>
      <c r="G30" s="4">
        <f t="shared" si="0"/>
        <v>110</v>
      </c>
      <c r="H30" s="6"/>
      <c r="I30" s="6"/>
      <c r="J30" s="6"/>
      <c r="K30" s="6"/>
      <c r="L30" s="6"/>
      <c r="M30" s="6"/>
      <c r="N30" s="6"/>
    </row>
    <row r="31" spans="1:14">
      <c r="A31" s="6"/>
      <c r="B31" s="16" t="s">
        <v>135</v>
      </c>
      <c r="C31" s="3" t="s">
        <v>38</v>
      </c>
      <c r="D31" s="3" t="s">
        <v>37</v>
      </c>
      <c r="E31" s="4">
        <v>76</v>
      </c>
      <c r="F31" s="4">
        <v>32</v>
      </c>
      <c r="G31" s="4">
        <f t="shared" si="0"/>
        <v>108</v>
      </c>
      <c r="H31" s="6"/>
      <c r="I31" s="6"/>
      <c r="J31" s="6"/>
      <c r="K31" s="6"/>
      <c r="L31" s="6"/>
      <c r="M31" s="6"/>
      <c r="N31" s="6"/>
    </row>
    <row r="32" spans="1:14">
      <c r="A32" s="6"/>
      <c r="B32" s="16" t="s">
        <v>136</v>
      </c>
      <c r="C32" s="3" t="s">
        <v>59</v>
      </c>
      <c r="D32" s="3" t="s">
        <v>56</v>
      </c>
      <c r="E32" s="4">
        <v>68</v>
      </c>
      <c r="F32" s="4">
        <v>36</v>
      </c>
      <c r="G32" s="4">
        <f t="shared" si="0"/>
        <v>104</v>
      </c>
      <c r="H32" s="6"/>
      <c r="I32" s="6"/>
      <c r="J32" s="6"/>
      <c r="K32" s="6"/>
      <c r="L32" s="6"/>
      <c r="M32" s="6"/>
      <c r="N32" s="6"/>
    </row>
    <row r="33" spans="1:14">
      <c r="A33" s="6"/>
      <c r="B33" s="16" t="s">
        <v>137</v>
      </c>
      <c r="C33" s="3" t="s">
        <v>45</v>
      </c>
      <c r="D33" s="3" t="s">
        <v>29</v>
      </c>
      <c r="E33" s="4">
        <v>69</v>
      </c>
      <c r="F33" s="4">
        <v>34</v>
      </c>
      <c r="G33" s="4">
        <f t="shared" si="0"/>
        <v>103</v>
      </c>
      <c r="H33" s="6"/>
      <c r="I33" s="6"/>
      <c r="J33" s="6"/>
      <c r="K33" s="6"/>
      <c r="L33" s="6"/>
      <c r="M33" s="6"/>
      <c r="N33" s="6"/>
    </row>
    <row r="34" spans="1:14">
      <c r="A34" s="6"/>
      <c r="B34" s="16" t="s">
        <v>138</v>
      </c>
      <c r="C34" s="3" t="s">
        <v>46</v>
      </c>
      <c r="D34" s="3" t="s">
        <v>37</v>
      </c>
      <c r="E34" s="4">
        <v>64</v>
      </c>
      <c r="F34" s="4">
        <v>34</v>
      </c>
      <c r="G34" s="4">
        <f t="shared" si="0"/>
        <v>98</v>
      </c>
      <c r="H34" s="6"/>
      <c r="I34" s="6"/>
      <c r="J34" s="6"/>
      <c r="K34" s="6"/>
      <c r="L34" s="6"/>
      <c r="M34" s="6"/>
      <c r="N34" s="6"/>
    </row>
    <row r="35" spans="1:14">
      <c r="A35" s="6"/>
      <c r="B35" s="16" t="s">
        <v>139</v>
      </c>
      <c r="C35" s="3" t="s">
        <v>42</v>
      </c>
      <c r="D35" s="3" t="s">
        <v>41</v>
      </c>
      <c r="E35" s="4">
        <v>55</v>
      </c>
      <c r="F35" s="4">
        <v>33</v>
      </c>
      <c r="G35" s="4">
        <f t="shared" si="0"/>
        <v>88</v>
      </c>
      <c r="H35" s="6"/>
      <c r="I35" s="6"/>
      <c r="J35" s="6"/>
      <c r="K35" s="6"/>
      <c r="L35" s="6"/>
      <c r="M35" s="6"/>
      <c r="N35" s="6"/>
    </row>
    <row r="36" spans="1:14">
      <c r="A36" s="6"/>
      <c r="B36" s="16" t="s">
        <v>140</v>
      </c>
      <c r="C36" s="3" t="s">
        <v>44</v>
      </c>
      <c r="D36" s="3" t="s">
        <v>41</v>
      </c>
      <c r="E36" s="4">
        <v>52</v>
      </c>
      <c r="F36" s="4">
        <v>34</v>
      </c>
      <c r="G36" s="4">
        <f t="shared" si="0"/>
        <v>86</v>
      </c>
      <c r="H36" s="6"/>
      <c r="I36" s="6"/>
      <c r="J36" s="6"/>
      <c r="K36" s="6"/>
      <c r="L36" s="6"/>
      <c r="M36" s="6"/>
      <c r="N36" s="6"/>
    </row>
    <row r="37" spans="1:14">
      <c r="A37" s="6"/>
      <c r="B37" s="16" t="s">
        <v>141</v>
      </c>
      <c r="C37" s="3" t="s">
        <v>61</v>
      </c>
      <c r="D37" s="3" t="s">
        <v>15</v>
      </c>
      <c r="E37" s="4">
        <v>53</v>
      </c>
      <c r="F37" s="4">
        <v>32</v>
      </c>
      <c r="G37" s="4">
        <f t="shared" si="0"/>
        <v>85</v>
      </c>
      <c r="H37" s="6"/>
      <c r="I37" s="6"/>
      <c r="J37" s="6"/>
      <c r="K37" s="6"/>
      <c r="L37" s="6"/>
      <c r="M37" s="6"/>
      <c r="N37" s="6"/>
    </row>
    <row r="38" spans="1:14">
      <c r="A38" s="6"/>
      <c r="B38" s="16" t="s">
        <v>142</v>
      </c>
      <c r="C38" s="3" t="s">
        <v>62</v>
      </c>
      <c r="D38" s="3" t="s">
        <v>50</v>
      </c>
      <c r="E38" s="4">
        <v>59</v>
      </c>
      <c r="F38" s="4">
        <v>26</v>
      </c>
      <c r="G38" s="4">
        <f t="shared" si="0"/>
        <v>85</v>
      </c>
      <c r="H38" s="6"/>
      <c r="I38" s="6"/>
      <c r="J38" s="6"/>
      <c r="K38" s="6"/>
      <c r="L38" s="6"/>
      <c r="M38" s="6"/>
      <c r="N38" s="6"/>
    </row>
    <row r="39" spans="1:14">
      <c r="A39" s="6"/>
      <c r="B39" s="16" t="s">
        <v>143</v>
      </c>
      <c r="C39" s="3" t="s">
        <v>33</v>
      </c>
      <c r="D39" s="3" t="s">
        <v>31</v>
      </c>
      <c r="E39" s="4">
        <v>68</v>
      </c>
      <c r="F39" s="4">
        <v>17</v>
      </c>
      <c r="G39" s="4">
        <f t="shared" si="0"/>
        <v>85</v>
      </c>
      <c r="H39" s="6"/>
      <c r="I39" s="6"/>
      <c r="J39" s="6"/>
      <c r="K39" s="6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</sheetData>
  <sortState ref="C5:J40">
    <sortCondition descending="1" ref="G5:G40"/>
  </sortState>
  <mergeCells count="3">
    <mergeCell ref="B3:G3"/>
    <mergeCell ref="I3:M3"/>
    <mergeCell ref="B1:M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selection activeCell="B3" sqref="B3:G3"/>
    </sheetView>
  </sheetViews>
  <sheetFormatPr defaultRowHeight="15"/>
  <cols>
    <col min="1" max="1" width="1.7109375" customWidth="1"/>
    <col min="2" max="2" width="3.7109375" customWidth="1"/>
    <col min="3" max="3" width="20.28515625" customWidth="1"/>
    <col min="4" max="4" width="16.7109375" customWidth="1"/>
    <col min="5" max="5" width="6" customWidth="1"/>
    <col min="6" max="6" width="6" style="15" customWidth="1"/>
    <col min="7" max="7" width="7.140625" customWidth="1"/>
    <col min="8" max="8" width="1.7109375" customWidth="1"/>
    <col min="9" max="9" width="3.7109375" customWidth="1"/>
    <col min="10" max="10" width="16.7109375" customWidth="1"/>
    <col min="11" max="13" width="6" customWidth="1"/>
  </cols>
  <sheetData>
    <row r="1" spans="1:14" ht="108" customHeight="1">
      <c r="A1" s="7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6"/>
    </row>
    <row r="2" spans="1:14" ht="9" customHeight="1">
      <c r="A2" s="7"/>
      <c r="B2" s="8"/>
      <c r="C2" s="8"/>
      <c r="D2" s="8"/>
      <c r="E2" s="8"/>
      <c r="F2" s="9"/>
      <c r="G2" s="8"/>
      <c r="H2" s="7"/>
      <c r="I2" s="7"/>
      <c r="J2" s="7"/>
      <c r="K2" s="7"/>
      <c r="L2" s="7"/>
      <c r="M2" s="7"/>
      <c r="N2" s="6"/>
    </row>
    <row r="3" spans="1:14">
      <c r="A3" s="6"/>
      <c r="B3" s="23" t="s">
        <v>64</v>
      </c>
      <c r="C3" s="23"/>
      <c r="D3" s="23"/>
      <c r="E3" s="23"/>
      <c r="F3" s="23"/>
      <c r="G3" s="23"/>
      <c r="H3" s="6"/>
      <c r="I3" s="23" t="s">
        <v>65</v>
      </c>
      <c r="J3" s="23"/>
      <c r="K3" s="23"/>
      <c r="L3" s="23"/>
      <c r="M3" s="23"/>
      <c r="N3" s="6"/>
    </row>
    <row r="4" spans="1:14">
      <c r="A4" s="6"/>
      <c r="B4" s="2"/>
      <c r="C4" s="3" t="s">
        <v>0</v>
      </c>
      <c r="D4" s="3" t="s">
        <v>1</v>
      </c>
      <c r="E4" s="4" t="s">
        <v>2</v>
      </c>
      <c r="F4" s="4" t="s">
        <v>3</v>
      </c>
      <c r="G4" s="4" t="s">
        <v>4</v>
      </c>
      <c r="H4" s="6"/>
      <c r="I4" s="2"/>
      <c r="J4" s="4" t="s">
        <v>1</v>
      </c>
      <c r="K4" s="4" t="s">
        <v>5</v>
      </c>
      <c r="L4" s="4" t="s">
        <v>26</v>
      </c>
      <c r="M4" s="4" t="s">
        <v>25</v>
      </c>
      <c r="N4" s="6"/>
    </row>
    <row r="5" spans="1:14">
      <c r="A5" s="6"/>
      <c r="B5" s="16" t="s">
        <v>6</v>
      </c>
      <c r="C5" s="3" t="s">
        <v>16</v>
      </c>
      <c r="D5" s="3" t="s">
        <v>17</v>
      </c>
      <c r="E5" s="4">
        <v>93</v>
      </c>
      <c r="F5" s="4">
        <v>53</v>
      </c>
      <c r="G5" s="4">
        <f t="shared" ref="G5:G36" si="0">SUM(E5:F5)</f>
        <v>146</v>
      </c>
      <c r="H5" s="6"/>
      <c r="I5" s="4" t="s">
        <v>6</v>
      </c>
      <c r="J5" s="4" t="s">
        <v>29</v>
      </c>
      <c r="K5" s="4">
        <v>426</v>
      </c>
      <c r="L5" s="4">
        <v>0</v>
      </c>
      <c r="M5" s="4">
        <f t="shared" ref="M5:M19" si="1">SUM(K5:L5)</f>
        <v>426</v>
      </c>
      <c r="N5" s="6"/>
    </row>
    <row r="6" spans="1:14">
      <c r="A6" s="6"/>
      <c r="B6" s="16" t="s">
        <v>7</v>
      </c>
      <c r="C6" s="3" t="s">
        <v>28</v>
      </c>
      <c r="D6" s="3" t="s">
        <v>29</v>
      </c>
      <c r="E6" s="4">
        <v>91</v>
      </c>
      <c r="F6" s="4">
        <v>54</v>
      </c>
      <c r="G6" s="4">
        <f t="shared" si="0"/>
        <v>145</v>
      </c>
      <c r="H6" s="6"/>
      <c r="I6" s="4" t="s">
        <v>7</v>
      </c>
      <c r="J6" s="4" t="s">
        <v>17</v>
      </c>
      <c r="K6" s="4">
        <v>411</v>
      </c>
      <c r="L6" s="4">
        <v>-10</v>
      </c>
      <c r="M6" s="4">
        <f t="shared" si="1"/>
        <v>401</v>
      </c>
      <c r="N6" s="6"/>
    </row>
    <row r="7" spans="1:14">
      <c r="A7" s="6"/>
      <c r="B7" s="16" t="s">
        <v>8</v>
      </c>
      <c r="C7" s="3" t="s">
        <v>30</v>
      </c>
      <c r="D7" s="3" t="s">
        <v>29</v>
      </c>
      <c r="E7" s="4">
        <v>90</v>
      </c>
      <c r="F7" s="4">
        <v>53</v>
      </c>
      <c r="G7" s="4">
        <f t="shared" si="0"/>
        <v>143</v>
      </c>
      <c r="H7" s="6"/>
      <c r="I7" s="4" t="s">
        <v>8</v>
      </c>
      <c r="J7" s="3" t="s">
        <v>31</v>
      </c>
      <c r="K7" s="4">
        <v>398</v>
      </c>
      <c r="L7" s="4">
        <v>0</v>
      </c>
      <c r="M7" s="4">
        <f t="shared" si="1"/>
        <v>398</v>
      </c>
      <c r="N7" s="6"/>
    </row>
    <row r="8" spans="1:14">
      <c r="A8" s="6"/>
      <c r="B8" s="16" t="s">
        <v>9</v>
      </c>
      <c r="C8" s="3" t="s">
        <v>92</v>
      </c>
      <c r="D8" s="3" t="s">
        <v>31</v>
      </c>
      <c r="E8" s="3">
        <v>96</v>
      </c>
      <c r="F8" s="4">
        <v>44</v>
      </c>
      <c r="G8" s="3">
        <f t="shared" si="0"/>
        <v>140</v>
      </c>
      <c r="H8" s="6"/>
      <c r="I8" s="4" t="s">
        <v>9</v>
      </c>
      <c r="J8" s="3" t="s">
        <v>15</v>
      </c>
      <c r="K8" s="4">
        <v>381</v>
      </c>
      <c r="L8" s="4">
        <v>-8</v>
      </c>
      <c r="M8" s="4">
        <f t="shared" si="1"/>
        <v>373</v>
      </c>
      <c r="N8" s="6"/>
    </row>
    <row r="9" spans="1:14">
      <c r="A9" s="6"/>
      <c r="B9" s="16" t="s">
        <v>10</v>
      </c>
      <c r="C9" s="3" t="s">
        <v>96</v>
      </c>
      <c r="D9" s="3" t="s">
        <v>29</v>
      </c>
      <c r="E9" s="4">
        <v>96</v>
      </c>
      <c r="F9" s="4">
        <v>42</v>
      </c>
      <c r="G9" s="4">
        <f t="shared" si="0"/>
        <v>138</v>
      </c>
      <c r="H9" s="6"/>
      <c r="I9" s="4" t="s">
        <v>10</v>
      </c>
      <c r="J9" s="4" t="s">
        <v>56</v>
      </c>
      <c r="K9" s="4">
        <v>355</v>
      </c>
      <c r="L9" s="4">
        <v>0</v>
      </c>
      <c r="M9" s="4">
        <f t="shared" si="1"/>
        <v>355</v>
      </c>
      <c r="N9" s="6"/>
    </row>
    <row r="10" spans="1:14">
      <c r="A10" s="6"/>
      <c r="B10" s="16" t="s">
        <v>11</v>
      </c>
      <c r="C10" s="3" t="s">
        <v>18</v>
      </c>
      <c r="D10" s="3" t="s">
        <v>17</v>
      </c>
      <c r="E10" s="4">
        <v>94</v>
      </c>
      <c r="F10" s="4">
        <v>42</v>
      </c>
      <c r="G10" s="4">
        <f t="shared" si="0"/>
        <v>136</v>
      </c>
      <c r="H10" s="6"/>
      <c r="I10" s="4" t="s">
        <v>11</v>
      </c>
      <c r="J10" s="3" t="s">
        <v>81</v>
      </c>
      <c r="K10" s="4">
        <v>353</v>
      </c>
      <c r="L10" s="4">
        <v>0</v>
      </c>
      <c r="M10" s="4">
        <f t="shared" si="1"/>
        <v>353</v>
      </c>
      <c r="N10" s="6"/>
    </row>
    <row r="11" spans="1:14">
      <c r="A11" s="6"/>
      <c r="B11" s="16" t="s">
        <v>12</v>
      </c>
      <c r="C11" s="3" t="s">
        <v>60</v>
      </c>
      <c r="D11" s="3" t="s">
        <v>29</v>
      </c>
      <c r="E11" s="4">
        <v>90</v>
      </c>
      <c r="F11" s="4">
        <v>44</v>
      </c>
      <c r="G11" s="4">
        <f t="shared" si="0"/>
        <v>134</v>
      </c>
      <c r="H11" s="6"/>
      <c r="I11" s="4" t="s">
        <v>12</v>
      </c>
      <c r="J11" s="10" t="s">
        <v>76</v>
      </c>
      <c r="K11" s="10">
        <v>353</v>
      </c>
      <c r="L11" s="4">
        <v>0</v>
      </c>
      <c r="M11" s="4">
        <f t="shared" si="1"/>
        <v>353</v>
      </c>
      <c r="N11" s="6"/>
    </row>
    <row r="12" spans="1:14">
      <c r="A12" s="6"/>
      <c r="B12" s="16" t="s">
        <v>13</v>
      </c>
      <c r="C12" s="3" t="s">
        <v>93</v>
      </c>
      <c r="D12" s="3" t="s">
        <v>31</v>
      </c>
      <c r="E12" s="3">
        <v>96</v>
      </c>
      <c r="F12" s="4">
        <v>36</v>
      </c>
      <c r="G12" s="3">
        <f t="shared" si="0"/>
        <v>132</v>
      </c>
      <c r="H12" s="6"/>
      <c r="I12" s="4" t="s">
        <v>13</v>
      </c>
      <c r="J12" s="4" t="s">
        <v>21</v>
      </c>
      <c r="K12" s="4">
        <v>362</v>
      </c>
      <c r="L12" s="4">
        <v>-12</v>
      </c>
      <c r="M12" s="4">
        <f t="shared" si="1"/>
        <v>350</v>
      </c>
      <c r="N12" s="6"/>
    </row>
    <row r="13" spans="1:14">
      <c r="A13" s="6"/>
      <c r="B13" s="16" t="s">
        <v>14</v>
      </c>
      <c r="C13" s="3" t="s">
        <v>22</v>
      </c>
      <c r="D13" s="3" t="s">
        <v>21</v>
      </c>
      <c r="E13" s="4">
        <v>87</v>
      </c>
      <c r="F13" s="4">
        <v>44</v>
      </c>
      <c r="G13" s="4">
        <f t="shared" si="0"/>
        <v>131</v>
      </c>
      <c r="H13" s="6"/>
      <c r="I13" s="4" t="s">
        <v>14</v>
      </c>
      <c r="J13" s="3" t="s">
        <v>41</v>
      </c>
      <c r="K13" s="4">
        <v>348</v>
      </c>
      <c r="L13" s="4">
        <v>0</v>
      </c>
      <c r="M13" s="4">
        <f t="shared" si="1"/>
        <v>348</v>
      </c>
      <c r="N13" s="6"/>
    </row>
    <row r="14" spans="1:14">
      <c r="A14" s="6"/>
      <c r="B14" s="16" t="s">
        <v>108</v>
      </c>
      <c r="C14" s="3" t="s">
        <v>49</v>
      </c>
      <c r="D14" s="3" t="s">
        <v>15</v>
      </c>
      <c r="E14" s="4">
        <v>82</v>
      </c>
      <c r="F14" s="4">
        <v>49</v>
      </c>
      <c r="G14" s="4">
        <f t="shared" si="0"/>
        <v>131</v>
      </c>
      <c r="H14" s="6"/>
      <c r="I14" s="4" t="s">
        <v>108</v>
      </c>
      <c r="J14" s="10" t="s">
        <v>87</v>
      </c>
      <c r="K14" s="10">
        <v>334</v>
      </c>
      <c r="L14" s="4">
        <v>0</v>
      </c>
      <c r="M14" s="4">
        <f t="shared" si="1"/>
        <v>334</v>
      </c>
      <c r="N14" s="6"/>
    </row>
    <row r="15" spans="1:14">
      <c r="A15" s="6"/>
      <c r="B15" s="16" t="s">
        <v>109</v>
      </c>
      <c r="C15" s="3" t="s">
        <v>75</v>
      </c>
      <c r="D15" s="3" t="s">
        <v>56</v>
      </c>
      <c r="E15" s="4">
        <v>94</v>
      </c>
      <c r="F15" s="4">
        <v>36</v>
      </c>
      <c r="G15" s="4">
        <f t="shared" si="0"/>
        <v>130</v>
      </c>
      <c r="H15" s="6"/>
      <c r="I15" s="4" t="s">
        <v>109</v>
      </c>
      <c r="J15" s="10" t="s">
        <v>97</v>
      </c>
      <c r="K15" s="10">
        <v>331</v>
      </c>
      <c r="L15" s="4">
        <v>0</v>
      </c>
      <c r="M15" s="4">
        <f t="shared" si="1"/>
        <v>331</v>
      </c>
      <c r="N15" s="6"/>
    </row>
    <row r="16" spans="1:14">
      <c r="A16" s="6"/>
      <c r="B16" s="16" t="s">
        <v>110</v>
      </c>
      <c r="C16" s="3" t="s">
        <v>35</v>
      </c>
      <c r="D16" s="3" t="s">
        <v>85</v>
      </c>
      <c r="E16" s="4">
        <v>93</v>
      </c>
      <c r="F16" s="4">
        <v>36</v>
      </c>
      <c r="G16" s="4">
        <f t="shared" si="0"/>
        <v>129</v>
      </c>
      <c r="H16" s="6"/>
      <c r="I16" s="4" t="s">
        <v>110</v>
      </c>
      <c r="J16" s="3" t="s">
        <v>37</v>
      </c>
      <c r="K16" s="4">
        <v>323</v>
      </c>
      <c r="L16" s="4">
        <v>0</v>
      </c>
      <c r="M16" s="4">
        <f t="shared" si="1"/>
        <v>323</v>
      </c>
      <c r="N16" s="6"/>
    </row>
    <row r="17" spans="1:14">
      <c r="A17" s="6"/>
      <c r="B17" s="16" t="s">
        <v>111</v>
      </c>
      <c r="C17" s="3" t="s">
        <v>48</v>
      </c>
      <c r="D17" s="3" t="s">
        <v>15</v>
      </c>
      <c r="E17" s="4">
        <v>85</v>
      </c>
      <c r="F17" s="4">
        <v>44</v>
      </c>
      <c r="G17" s="4">
        <f t="shared" si="0"/>
        <v>129</v>
      </c>
      <c r="H17" s="6"/>
      <c r="I17" s="4" t="s">
        <v>111</v>
      </c>
      <c r="J17" s="10" t="s">
        <v>85</v>
      </c>
      <c r="K17" s="10">
        <v>305</v>
      </c>
      <c r="L17" s="4">
        <v>0</v>
      </c>
      <c r="M17" s="4">
        <f t="shared" si="1"/>
        <v>305</v>
      </c>
      <c r="N17" s="6"/>
    </row>
    <row r="18" spans="1:14">
      <c r="A18" s="6"/>
      <c r="B18" s="16" t="s">
        <v>112</v>
      </c>
      <c r="C18" s="3" t="s">
        <v>19</v>
      </c>
      <c r="D18" s="3" t="s">
        <v>17</v>
      </c>
      <c r="E18" s="4">
        <v>84</v>
      </c>
      <c r="F18" s="4">
        <v>45</v>
      </c>
      <c r="G18" s="4">
        <f t="shared" si="0"/>
        <v>129</v>
      </c>
      <c r="H18" s="6"/>
      <c r="I18" s="4" t="s">
        <v>112</v>
      </c>
      <c r="J18" s="10" t="s">
        <v>68</v>
      </c>
      <c r="K18" s="10">
        <v>302</v>
      </c>
      <c r="L18" s="4">
        <v>0</v>
      </c>
      <c r="M18" s="4">
        <f t="shared" si="1"/>
        <v>302</v>
      </c>
      <c r="N18" s="6"/>
    </row>
    <row r="19" spans="1:14">
      <c r="A19" s="6"/>
      <c r="B19" s="16" t="s">
        <v>113</v>
      </c>
      <c r="C19" s="3" t="s">
        <v>94</v>
      </c>
      <c r="D19" s="3" t="s">
        <v>31</v>
      </c>
      <c r="E19" s="3">
        <v>83</v>
      </c>
      <c r="F19" s="4">
        <v>43</v>
      </c>
      <c r="G19" s="3">
        <f t="shared" si="0"/>
        <v>126</v>
      </c>
      <c r="H19" s="6"/>
      <c r="I19" s="4" t="s">
        <v>113</v>
      </c>
      <c r="J19" s="10" t="s">
        <v>102</v>
      </c>
      <c r="K19" s="10">
        <v>285</v>
      </c>
      <c r="L19" s="4">
        <v>0</v>
      </c>
      <c r="M19" s="4">
        <f t="shared" si="1"/>
        <v>285</v>
      </c>
      <c r="N19" s="6"/>
    </row>
    <row r="20" spans="1:14">
      <c r="A20" s="6"/>
      <c r="B20" s="16" t="s">
        <v>124</v>
      </c>
      <c r="C20" s="3" t="s">
        <v>79</v>
      </c>
      <c r="D20" s="3" t="s">
        <v>76</v>
      </c>
      <c r="E20" s="3">
        <v>89</v>
      </c>
      <c r="F20" s="4">
        <v>35</v>
      </c>
      <c r="G20" s="3">
        <f t="shared" si="0"/>
        <v>124</v>
      </c>
      <c r="H20" s="6"/>
      <c r="I20" s="6"/>
      <c r="J20" s="6"/>
      <c r="K20" s="6"/>
      <c r="L20" s="6"/>
      <c r="M20" s="6"/>
      <c r="N20" s="6"/>
    </row>
    <row r="21" spans="1:14">
      <c r="A21" s="6"/>
      <c r="B21" s="16" t="s">
        <v>125</v>
      </c>
      <c r="C21" s="3" t="s">
        <v>74</v>
      </c>
      <c r="D21" s="3" t="s">
        <v>56</v>
      </c>
      <c r="E21" s="4">
        <v>82</v>
      </c>
      <c r="F21" s="4">
        <v>40</v>
      </c>
      <c r="G21" s="4">
        <f t="shared" si="0"/>
        <v>122</v>
      </c>
      <c r="H21" s="6"/>
      <c r="I21" s="6"/>
      <c r="J21" s="6"/>
      <c r="K21" s="6"/>
      <c r="L21" s="6"/>
      <c r="M21" s="6"/>
      <c r="N21" s="6"/>
    </row>
    <row r="22" spans="1:14">
      <c r="A22" s="6"/>
      <c r="B22" s="16" t="s">
        <v>126</v>
      </c>
      <c r="C22" s="3" t="s">
        <v>47</v>
      </c>
      <c r="D22" s="3" t="s">
        <v>15</v>
      </c>
      <c r="E22" s="4">
        <v>88</v>
      </c>
      <c r="F22" s="4">
        <v>33</v>
      </c>
      <c r="G22" s="4">
        <f t="shared" si="0"/>
        <v>121</v>
      </c>
      <c r="H22" s="6"/>
      <c r="I22" s="6"/>
      <c r="J22" s="6"/>
      <c r="K22" s="6"/>
      <c r="L22" s="6"/>
      <c r="M22" s="6"/>
      <c r="N22" s="6"/>
    </row>
    <row r="23" spans="1:14">
      <c r="A23" s="6"/>
      <c r="B23" s="16" t="s">
        <v>127</v>
      </c>
      <c r="C23" s="3" t="s">
        <v>83</v>
      </c>
      <c r="D23" s="3" t="s">
        <v>81</v>
      </c>
      <c r="E23" s="3">
        <v>88</v>
      </c>
      <c r="F23" s="4">
        <v>33</v>
      </c>
      <c r="G23" s="3">
        <f t="shared" si="0"/>
        <v>121</v>
      </c>
      <c r="H23" s="6"/>
      <c r="I23" s="6"/>
      <c r="J23" s="6"/>
      <c r="K23" s="6"/>
      <c r="L23" s="6"/>
      <c r="M23" s="6"/>
      <c r="N23" s="6"/>
    </row>
    <row r="24" spans="1:14">
      <c r="A24" s="6"/>
      <c r="B24" s="16" t="s">
        <v>128</v>
      </c>
      <c r="C24" s="3" t="s">
        <v>24</v>
      </c>
      <c r="D24" s="3" t="s">
        <v>21</v>
      </c>
      <c r="E24" s="4">
        <v>84</v>
      </c>
      <c r="F24" s="4">
        <v>35</v>
      </c>
      <c r="G24" s="4">
        <f t="shared" si="0"/>
        <v>119</v>
      </c>
      <c r="H24" s="6"/>
      <c r="I24" s="6"/>
      <c r="J24" s="6"/>
      <c r="K24" s="6"/>
      <c r="L24" s="6"/>
      <c r="M24" s="6"/>
      <c r="N24" s="6"/>
    </row>
    <row r="25" spans="1:14">
      <c r="A25" s="6"/>
      <c r="B25" s="16" t="s">
        <v>129</v>
      </c>
      <c r="C25" s="3" t="s">
        <v>42</v>
      </c>
      <c r="D25" s="3" t="s">
        <v>41</v>
      </c>
      <c r="E25" s="4">
        <v>92</v>
      </c>
      <c r="F25" s="4">
        <v>27</v>
      </c>
      <c r="G25" s="4">
        <f t="shared" si="0"/>
        <v>119</v>
      </c>
      <c r="H25" s="6"/>
      <c r="I25" s="6"/>
      <c r="J25" s="6"/>
      <c r="K25" s="6"/>
      <c r="L25" s="6"/>
      <c r="M25" s="6"/>
      <c r="N25" s="6"/>
    </row>
    <row r="26" spans="1:14">
      <c r="A26" s="6"/>
      <c r="B26" s="16" t="s">
        <v>130</v>
      </c>
      <c r="C26" s="3" t="s">
        <v>82</v>
      </c>
      <c r="D26" s="3" t="s">
        <v>81</v>
      </c>
      <c r="E26" s="3">
        <v>89</v>
      </c>
      <c r="F26" s="4">
        <v>30</v>
      </c>
      <c r="G26" s="3">
        <f t="shared" si="0"/>
        <v>119</v>
      </c>
      <c r="H26" s="6"/>
      <c r="I26" s="6"/>
      <c r="J26" s="6"/>
      <c r="K26" s="6"/>
      <c r="L26" s="6"/>
      <c r="M26" s="6"/>
      <c r="N26" s="6"/>
    </row>
    <row r="27" spans="1:14">
      <c r="A27" s="6"/>
      <c r="B27" s="16" t="s">
        <v>131</v>
      </c>
      <c r="C27" s="3" t="s">
        <v>40</v>
      </c>
      <c r="D27" s="3" t="s">
        <v>41</v>
      </c>
      <c r="E27" s="4">
        <v>74</v>
      </c>
      <c r="F27" s="4">
        <v>44</v>
      </c>
      <c r="G27" s="4">
        <f t="shared" si="0"/>
        <v>118</v>
      </c>
      <c r="H27" s="6"/>
      <c r="I27" s="6"/>
      <c r="J27" s="6"/>
      <c r="K27" s="6"/>
      <c r="L27" s="6"/>
      <c r="M27" s="6"/>
      <c r="N27" s="6"/>
    </row>
    <row r="28" spans="1:14">
      <c r="A28" s="6"/>
      <c r="B28" s="16" t="s">
        <v>132</v>
      </c>
      <c r="C28" s="3" t="s">
        <v>80</v>
      </c>
      <c r="D28" s="3" t="s">
        <v>76</v>
      </c>
      <c r="E28" s="3">
        <v>83</v>
      </c>
      <c r="F28" s="4">
        <v>35</v>
      </c>
      <c r="G28" s="3">
        <f t="shared" si="0"/>
        <v>118</v>
      </c>
      <c r="H28" s="6"/>
      <c r="I28" s="6"/>
      <c r="J28" s="6"/>
      <c r="K28" s="6"/>
      <c r="L28" s="6"/>
      <c r="M28" s="6"/>
      <c r="N28" s="6"/>
    </row>
    <row r="29" spans="1:14">
      <c r="A29" s="6"/>
      <c r="B29" s="16" t="s">
        <v>133</v>
      </c>
      <c r="C29" s="3" t="s">
        <v>91</v>
      </c>
      <c r="D29" s="3" t="s">
        <v>87</v>
      </c>
      <c r="E29" s="3">
        <v>86</v>
      </c>
      <c r="F29" s="4">
        <v>32</v>
      </c>
      <c r="G29" s="3">
        <f t="shared" si="0"/>
        <v>118</v>
      </c>
      <c r="H29" s="6"/>
      <c r="I29" s="6"/>
      <c r="J29" s="6"/>
      <c r="K29" s="6"/>
      <c r="L29" s="6"/>
      <c r="M29" s="6"/>
      <c r="N29" s="6"/>
    </row>
    <row r="30" spans="1:14">
      <c r="A30" s="6"/>
      <c r="B30" s="16" t="s">
        <v>134</v>
      </c>
      <c r="C30" s="3" t="s">
        <v>99</v>
      </c>
      <c r="D30" s="3" t="s">
        <v>97</v>
      </c>
      <c r="E30" s="3">
        <v>80</v>
      </c>
      <c r="F30" s="4">
        <v>37</v>
      </c>
      <c r="G30" s="3">
        <f t="shared" si="0"/>
        <v>117</v>
      </c>
      <c r="H30" s="6"/>
      <c r="I30" s="6"/>
      <c r="J30" s="6"/>
      <c r="K30" s="6"/>
      <c r="L30" s="6"/>
      <c r="M30" s="6"/>
      <c r="N30" s="6"/>
    </row>
    <row r="31" spans="1:14">
      <c r="A31" s="6"/>
      <c r="B31" s="16" t="s">
        <v>135</v>
      </c>
      <c r="C31" s="3" t="s">
        <v>84</v>
      </c>
      <c r="D31" s="3" t="s">
        <v>81</v>
      </c>
      <c r="E31" s="3">
        <v>97</v>
      </c>
      <c r="F31" s="4">
        <v>16</v>
      </c>
      <c r="G31" s="3">
        <f t="shared" si="0"/>
        <v>113</v>
      </c>
      <c r="H31" s="6"/>
      <c r="I31" s="6"/>
      <c r="J31" s="6"/>
      <c r="K31" s="6"/>
      <c r="L31" s="6"/>
      <c r="M31" s="6"/>
      <c r="N31" s="6"/>
    </row>
    <row r="32" spans="1:14">
      <c r="A32" s="6"/>
      <c r="B32" s="16" t="s">
        <v>136</v>
      </c>
      <c r="C32" s="3" t="s">
        <v>88</v>
      </c>
      <c r="D32" s="3" t="s">
        <v>87</v>
      </c>
      <c r="E32" s="3">
        <v>80</v>
      </c>
      <c r="F32" s="4">
        <v>33</v>
      </c>
      <c r="G32" s="3">
        <f t="shared" si="0"/>
        <v>113</v>
      </c>
      <c r="H32" s="6"/>
      <c r="I32" s="6"/>
      <c r="J32" s="6"/>
      <c r="K32" s="6"/>
      <c r="L32" s="6"/>
      <c r="M32" s="6"/>
      <c r="N32" s="6"/>
    </row>
    <row r="33" spans="1:14">
      <c r="A33" s="6"/>
      <c r="B33" s="16" t="s">
        <v>137</v>
      </c>
      <c r="C33" s="3" t="s">
        <v>39</v>
      </c>
      <c r="D33" s="3" t="s">
        <v>37</v>
      </c>
      <c r="E33" s="4">
        <v>82</v>
      </c>
      <c r="F33" s="4">
        <v>30</v>
      </c>
      <c r="G33" s="4">
        <f t="shared" si="0"/>
        <v>112</v>
      </c>
      <c r="H33" s="6"/>
      <c r="I33" s="6"/>
      <c r="J33" s="6"/>
      <c r="K33" s="6"/>
      <c r="L33" s="6"/>
      <c r="M33" s="6"/>
      <c r="N33" s="6"/>
    </row>
    <row r="34" spans="1:14">
      <c r="A34" s="6"/>
      <c r="B34" s="16" t="s">
        <v>138</v>
      </c>
      <c r="C34" s="3" t="s">
        <v>20</v>
      </c>
      <c r="D34" s="3" t="s">
        <v>21</v>
      </c>
      <c r="E34" s="4">
        <v>68</v>
      </c>
      <c r="F34" s="4">
        <v>44</v>
      </c>
      <c r="G34" s="4">
        <f t="shared" si="0"/>
        <v>112</v>
      </c>
      <c r="H34" s="6"/>
      <c r="I34" s="6"/>
      <c r="J34" s="6"/>
      <c r="K34" s="6"/>
      <c r="L34" s="6"/>
      <c r="M34" s="6"/>
      <c r="N34" s="6"/>
    </row>
    <row r="35" spans="1:14">
      <c r="A35" s="6"/>
      <c r="B35" s="16" t="s">
        <v>139</v>
      </c>
      <c r="C35" s="3" t="s">
        <v>44</v>
      </c>
      <c r="D35" s="3" t="s">
        <v>41</v>
      </c>
      <c r="E35" s="4">
        <v>75</v>
      </c>
      <c r="F35" s="4">
        <v>36</v>
      </c>
      <c r="G35" s="4">
        <f t="shared" si="0"/>
        <v>111</v>
      </c>
      <c r="H35" s="6"/>
      <c r="I35" s="6"/>
      <c r="J35" s="6"/>
      <c r="K35" s="6"/>
      <c r="L35" s="6"/>
      <c r="M35" s="6"/>
      <c r="N35" s="6"/>
    </row>
    <row r="36" spans="1:14">
      <c r="A36" s="6"/>
      <c r="B36" s="16" t="s">
        <v>140</v>
      </c>
      <c r="C36" s="3" t="s">
        <v>77</v>
      </c>
      <c r="D36" s="3" t="s">
        <v>76</v>
      </c>
      <c r="E36" s="4">
        <v>77</v>
      </c>
      <c r="F36" s="4">
        <v>34</v>
      </c>
      <c r="G36" s="4">
        <f t="shared" si="0"/>
        <v>111</v>
      </c>
      <c r="H36" s="6"/>
      <c r="I36" s="6"/>
      <c r="J36" s="6"/>
      <c r="K36" s="6"/>
      <c r="L36" s="6"/>
      <c r="M36" s="6"/>
      <c r="N36" s="6"/>
    </row>
    <row r="37" spans="1:14">
      <c r="A37" s="6"/>
      <c r="B37" s="16" t="s">
        <v>141</v>
      </c>
      <c r="C37" s="3" t="s">
        <v>95</v>
      </c>
      <c r="D37" s="3" t="s">
        <v>31</v>
      </c>
      <c r="E37" s="3">
        <v>78</v>
      </c>
      <c r="F37" s="4">
        <v>32</v>
      </c>
      <c r="G37" s="3">
        <f t="shared" ref="G37:G58" si="2">SUM(E37:F37)</f>
        <v>110</v>
      </c>
      <c r="H37" s="6"/>
      <c r="I37" s="6"/>
      <c r="J37" s="6"/>
      <c r="K37" s="6"/>
      <c r="L37" s="6"/>
      <c r="M37" s="6"/>
      <c r="N37" s="6"/>
    </row>
    <row r="38" spans="1:14">
      <c r="A38" s="6"/>
      <c r="B38" s="16" t="s">
        <v>142</v>
      </c>
      <c r="C38" s="3" t="s">
        <v>98</v>
      </c>
      <c r="D38" s="3" t="s">
        <v>97</v>
      </c>
      <c r="E38" s="3">
        <v>82</v>
      </c>
      <c r="F38" s="4">
        <v>28</v>
      </c>
      <c r="G38" s="3">
        <f t="shared" si="2"/>
        <v>110</v>
      </c>
      <c r="H38" s="6"/>
      <c r="I38" s="6"/>
      <c r="J38" s="6"/>
      <c r="K38" s="6"/>
      <c r="L38" s="6"/>
      <c r="M38" s="6"/>
      <c r="N38" s="6"/>
    </row>
    <row r="39" spans="1:14">
      <c r="A39" s="6"/>
      <c r="B39" s="16" t="s">
        <v>143</v>
      </c>
      <c r="C39" s="3" t="s">
        <v>69</v>
      </c>
      <c r="D39" s="3" t="s">
        <v>68</v>
      </c>
      <c r="E39" s="4">
        <v>74</v>
      </c>
      <c r="F39" s="4">
        <v>35</v>
      </c>
      <c r="G39" s="4">
        <f t="shared" si="2"/>
        <v>109</v>
      </c>
      <c r="H39" s="6"/>
      <c r="I39" s="6"/>
      <c r="J39" s="6"/>
      <c r="K39" s="6"/>
      <c r="L39" s="6"/>
      <c r="M39" s="6"/>
      <c r="N39" s="6"/>
    </row>
    <row r="40" spans="1:14">
      <c r="A40" s="6"/>
      <c r="B40" s="16" t="s">
        <v>144</v>
      </c>
      <c r="C40" s="3" t="s">
        <v>38</v>
      </c>
      <c r="D40" s="3" t="s">
        <v>37</v>
      </c>
      <c r="E40" s="4">
        <v>78</v>
      </c>
      <c r="F40" s="4">
        <v>30</v>
      </c>
      <c r="G40" s="4">
        <f t="shared" si="2"/>
        <v>108</v>
      </c>
      <c r="H40" s="6"/>
      <c r="I40" s="6"/>
      <c r="J40" s="6"/>
      <c r="K40" s="6"/>
      <c r="L40" s="6"/>
      <c r="M40" s="6"/>
      <c r="N40" s="6"/>
    </row>
    <row r="41" spans="1:14">
      <c r="A41" s="6"/>
      <c r="B41" s="16" t="s">
        <v>145</v>
      </c>
      <c r="C41" s="10" t="s">
        <v>78</v>
      </c>
      <c r="D41" s="3" t="s">
        <v>76</v>
      </c>
      <c r="E41" s="10">
        <v>78</v>
      </c>
      <c r="F41" s="10">
        <v>30</v>
      </c>
      <c r="G41" s="10">
        <f t="shared" si="2"/>
        <v>108</v>
      </c>
      <c r="H41" s="6"/>
      <c r="I41" s="6"/>
      <c r="J41" s="6"/>
      <c r="K41" s="6"/>
      <c r="L41" s="6"/>
      <c r="M41" s="6"/>
      <c r="N41" s="6"/>
    </row>
    <row r="42" spans="1:14">
      <c r="A42" s="6"/>
      <c r="B42" s="16" t="s">
        <v>146</v>
      </c>
      <c r="C42" s="3" t="s">
        <v>106</v>
      </c>
      <c r="D42" s="3" t="s">
        <v>102</v>
      </c>
      <c r="E42" s="3">
        <v>85</v>
      </c>
      <c r="F42" s="4">
        <v>23</v>
      </c>
      <c r="G42" s="3">
        <f t="shared" si="2"/>
        <v>108</v>
      </c>
      <c r="H42" s="6"/>
      <c r="I42" s="6"/>
      <c r="J42" s="6"/>
      <c r="K42" s="6"/>
      <c r="L42" s="6"/>
      <c r="M42" s="6"/>
      <c r="N42" s="6"/>
    </row>
    <row r="43" spans="1:14">
      <c r="A43" s="6"/>
      <c r="B43" s="16" t="s">
        <v>147</v>
      </c>
      <c r="C43" s="3" t="s">
        <v>70</v>
      </c>
      <c r="D43" s="3" t="s">
        <v>68</v>
      </c>
      <c r="E43" s="4">
        <v>73</v>
      </c>
      <c r="F43" s="4">
        <v>31</v>
      </c>
      <c r="G43" s="4">
        <f t="shared" si="2"/>
        <v>104</v>
      </c>
      <c r="H43" s="6"/>
      <c r="I43" s="6"/>
      <c r="J43" s="6"/>
      <c r="K43" s="6"/>
      <c r="L43" s="6"/>
      <c r="M43" s="6"/>
      <c r="N43" s="6"/>
    </row>
    <row r="44" spans="1:14">
      <c r="A44" s="6"/>
      <c r="B44" s="16" t="s">
        <v>148</v>
      </c>
      <c r="C44" s="3" t="s">
        <v>101</v>
      </c>
      <c r="D44" s="3" t="s">
        <v>97</v>
      </c>
      <c r="E44" s="3">
        <v>87</v>
      </c>
      <c r="F44" s="4">
        <v>17</v>
      </c>
      <c r="G44" s="3">
        <f t="shared" si="2"/>
        <v>104</v>
      </c>
      <c r="H44" s="6"/>
      <c r="I44" s="6"/>
      <c r="J44" s="6"/>
      <c r="K44" s="6"/>
      <c r="L44" s="6"/>
      <c r="M44" s="6"/>
      <c r="N44" s="6"/>
    </row>
    <row r="45" spans="1:14">
      <c r="A45" s="6"/>
      <c r="B45" s="16" t="s">
        <v>149</v>
      </c>
      <c r="C45" s="3" t="s">
        <v>107</v>
      </c>
      <c r="D45" s="3" t="s">
        <v>37</v>
      </c>
      <c r="E45" s="4">
        <v>86</v>
      </c>
      <c r="F45" s="4">
        <v>17</v>
      </c>
      <c r="G45" s="4">
        <f t="shared" si="2"/>
        <v>103</v>
      </c>
      <c r="H45" s="6"/>
      <c r="I45" s="6"/>
      <c r="J45" s="6"/>
      <c r="K45" s="6"/>
      <c r="L45" s="6"/>
      <c r="M45" s="6"/>
      <c r="N45" s="6"/>
    </row>
    <row r="46" spans="1:14">
      <c r="A46" s="6"/>
      <c r="B46" s="16" t="s">
        <v>150</v>
      </c>
      <c r="C46" s="3" t="s">
        <v>73</v>
      </c>
      <c r="D46" s="3" t="s">
        <v>56</v>
      </c>
      <c r="E46" s="4">
        <v>77</v>
      </c>
      <c r="F46" s="4">
        <v>26</v>
      </c>
      <c r="G46" s="4">
        <f t="shared" si="2"/>
        <v>103</v>
      </c>
      <c r="H46" s="6"/>
      <c r="I46" s="6"/>
      <c r="J46" s="6"/>
      <c r="K46" s="6"/>
      <c r="L46" s="6"/>
      <c r="M46" s="6"/>
      <c r="N46" s="6"/>
    </row>
    <row r="47" spans="1:14">
      <c r="A47" s="6"/>
      <c r="B47" s="16" t="s">
        <v>151</v>
      </c>
      <c r="C47" s="3" t="s">
        <v>89</v>
      </c>
      <c r="D47" s="3" t="s">
        <v>87</v>
      </c>
      <c r="E47" s="3">
        <v>76</v>
      </c>
      <c r="F47" s="4">
        <v>27</v>
      </c>
      <c r="G47" s="3">
        <f t="shared" si="2"/>
        <v>103</v>
      </c>
      <c r="H47" s="6"/>
      <c r="I47" s="6"/>
      <c r="J47" s="6"/>
      <c r="K47" s="6"/>
      <c r="L47" s="6"/>
      <c r="M47" s="6"/>
      <c r="N47" s="6"/>
    </row>
    <row r="48" spans="1:14">
      <c r="A48" s="6"/>
      <c r="B48" s="16" t="s">
        <v>152</v>
      </c>
      <c r="C48" s="3" t="s">
        <v>104</v>
      </c>
      <c r="D48" s="3" t="s">
        <v>102</v>
      </c>
      <c r="E48" s="3">
        <v>75</v>
      </c>
      <c r="F48" s="4">
        <v>28</v>
      </c>
      <c r="G48" s="3">
        <f t="shared" si="2"/>
        <v>103</v>
      </c>
      <c r="H48" s="6"/>
      <c r="I48" s="6"/>
      <c r="J48" s="6"/>
      <c r="K48" s="6"/>
      <c r="L48" s="6"/>
      <c r="M48" s="6"/>
      <c r="N48" s="6"/>
    </row>
    <row r="49" spans="1:14">
      <c r="A49" s="6"/>
      <c r="B49" s="16" t="s">
        <v>153</v>
      </c>
      <c r="C49" s="3" t="s">
        <v>90</v>
      </c>
      <c r="D49" s="3" t="s">
        <v>87</v>
      </c>
      <c r="E49" s="3">
        <v>75</v>
      </c>
      <c r="F49" s="4">
        <v>27</v>
      </c>
      <c r="G49" s="3">
        <f t="shared" si="2"/>
        <v>102</v>
      </c>
      <c r="H49" s="6"/>
      <c r="I49" s="6"/>
      <c r="J49" s="6"/>
      <c r="K49" s="6"/>
      <c r="L49" s="6"/>
      <c r="M49" s="6"/>
      <c r="N49" s="6"/>
    </row>
    <row r="50" spans="1:14">
      <c r="A50" s="6"/>
      <c r="B50" s="16" t="s">
        <v>154</v>
      </c>
      <c r="C50" s="3" t="s">
        <v>100</v>
      </c>
      <c r="D50" s="3" t="s">
        <v>97</v>
      </c>
      <c r="E50" s="3">
        <v>64</v>
      </c>
      <c r="F50" s="4">
        <v>37</v>
      </c>
      <c r="G50" s="3">
        <f t="shared" si="2"/>
        <v>101</v>
      </c>
      <c r="H50" s="6"/>
      <c r="I50" s="6"/>
      <c r="J50" s="6"/>
      <c r="K50" s="6"/>
      <c r="L50" s="6"/>
      <c r="M50" s="6"/>
      <c r="N50" s="6"/>
    </row>
    <row r="51" spans="1:14">
      <c r="A51" s="6"/>
      <c r="B51" s="16" t="s">
        <v>155</v>
      </c>
      <c r="C51" s="3" t="s">
        <v>36</v>
      </c>
      <c r="D51" s="3" t="s">
        <v>37</v>
      </c>
      <c r="E51" s="4">
        <v>70</v>
      </c>
      <c r="F51" s="4">
        <v>26</v>
      </c>
      <c r="G51" s="4">
        <f t="shared" si="2"/>
        <v>96</v>
      </c>
      <c r="H51" s="6"/>
      <c r="I51" s="6"/>
      <c r="J51" s="6"/>
      <c r="K51" s="6"/>
      <c r="L51" s="6"/>
      <c r="M51" s="6"/>
      <c r="N51" s="6"/>
    </row>
    <row r="52" spans="1:14">
      <c r="A52" s="6"/>
      <c r="B52" s="16" t="s">
        <v>156</v>
      </c>
      <c r="C52" s="3" t="s">
        <v>86</v>
      </c>
      <c r="D52" s="3" t="s">
        <v>85</v>
      </c>
      <c r="E52" s="4">
        <v>62</v>
      </c>
      <c r="F52" s="4">
        <v>33</v>
      </c>
      <c r="G52" s="4">
        <f t="shared" si="2"/>
        <v>95</v>
      </c>
      <c r="H52" s="6"/>
      <c r="I52" s="6"/>
      <c r="J52" s="6"/>
      <c r="K52" s="6"/>
      <c r="L52" s="6"/>
      <c r="M52" s="6"/>
      <c r="N52" s="6"/>
    </row>
    <row r="53" spans="1:14">
      <c r="A53" s="6"/>
      <c r="B53" s="16" t="s">
        <v>157</v>
      </c>
      <c r="C53" s="3" t="s">
        <v>72</v>
      </c>
      <c r="D53" s="3" t="s">
        <v>68</v>
      </c>
      <c r="E53" s="4">
        <v>65</v>
      </c>
      <c r="F53" s="4">
        <v>24</v>
      </c>
      <c r="G53" s="4">
        <f t="shared" si="2"/>
        <v>89</v>
      </c>
      <c r="H53" s="6"/>
      <c r="I53" s="6"/>
      <c r="J53" s="6"/>
      <c r="K53" s="6"/>
      <c r="L53" s="6"/>
      <c r="M53" s="6"/>
      <c r="N53" s="6"/>
    </row>
    <row r="54" spans="1:14">
      <c r="A54" s="6"/>
      <c r="B54" s="16" t="s">
        <v>158</v>
      </c>
      <c r="C54" s="3" t="s">
        <v>71</v>
      </c>
      <c r="D54" s="3" t="s">
        <v>68</v>
      </c>
      <c r="E54" s="4">
        <v>66</v>
      </c>
      <c r="F54" s="4">
        <v>18</v>
      </c>
      <c r="G54" s="4">
        <f t="shared" si="2"/>
        <v>84</v>
      </c>
      <c r="H54" s="6"/>
      <c r="I54" s="6"/>
      <c r="J54" s="6"/>
      <c r="K54" s="6"/>
      <c r="L54" s="6"/>
      <c r="M54" s="6"/>
      <c r="N54" s="6"/>
    </row>
    <row r="55" spans="1:14">
      <c r="A55" s="6"/>
      <c r="B55" s="16" t="s">
        <v>159</v>
      </c>
      <c r="C55" s="3" t="s">
        <v>34</v>
      </c>
      <c r="D55" s="3" t="s">
        <v>85</v>
      </c>
      <c r="E55" s="4">
        <v>50</v>
      </c>
      <c r="F55" s="4">
        <v>31</v>
      </c>
      <c r="G55" s="4">
        <f t="shared" si="2"/>
        <v>81</v>
      </c>
      <c r="H55" s="6"/>
      <c r="I55" s="6"/>
      <c r="J55" s="6"/>
      <c r="K55" s="6"/>
      <c r="L55" s="6"/>
      <c r="M55" s="6"/>
      <c r="N55" s="6"/>
    </row>
    <row r="56" spans="1:14">
      <c r="A56" s="6"/>
      <c r="B56" s="16" t="s">
        <v>160</v>
      </c>
      <c r="C56" s="3" t="s">
        <v>105</v>
      </c>
      <c r="D56" s="3" t="s">
        <v>102</v>
      </c>
      <c r="E56" s="3">
        <v>50</v>
      </c>
      <c r="F56" s="4">
        <v>24</v>
      </c>
      <c r="G56" s="3">
        <f t="shared" si="2"/>
        <v>74</v>
      </c>
      <c r="H56" s="6"/>
      <c r="I56" s="6"/>
      <c r="J56" s="6"/>
      <c r="K56" s="6"/>
      <c r="L56" s="6"/>
      <c r="M56" s="6"/>
      <c r="N56" s="6"/>
    </row>
    <row r="57" spans="1:14">
      <c r="A57" s="6"/>
      <c r="B57" s="16" t="s">
        <v>161</v>
      </c>
      <c r="C57" s="3" t="s">
        <v>33</v>
      </c>
      <c r="D57" s="3" t="s">
        <v>85</v>
      </c>
      <c r="E57" s="4">
        <v>56</v>
      </c>
      <c r="F57" s="4">
        <v>14</v>
      </c>
      <c r="G57" s="4">
        <f t="shared" si="2"/>
        <v>70</v>
      </c>
      <c r="H57" s="6"/>
      <c r="I57" s="6"/>
      <c r="J57" s="6"/>
      <c r="K57" s="6"/>
      <c r="L57" s="6"/>
      <c r="M57" s="6"/>
      <c r="N57" s="6"/>
    </row>
    <row r="58" spans="1:14">
      <c r="A58" s="6"/>
      <c r="B58" s="16" t="s">
        <v>162</v>
      </c>
      <c r="C58" s="3" t="s">
        <v>103</v>
      </c>
      <c r="D58" s="3" t="s">
        <v>102</v>
      </c>
      <c r="E58" s="3">
        <v>58</v>
      </c>
      <c r="F58" s="4">
        <v>6</v>
      </c>
      <c r="G58" s="3">
        <f t="shared" si="2"/>
        <v>64</v>
      </c>
      <c r="H58" s="6"/>
      <c r="I58" s="6"/>
      <c r="J58" s="6"/>
      <c r="K58" s="6"/>
      <c r="L58" s="6"/>
      <c r="M58" s="6"/>
      <c r="N58" s="6"/>
    </row>
    <row r="59" spans="1:14">
      <c r="A59" s="6"/>
      <c r="B59" s="6"/>
      <c r="C59" s="6"/>
      <c r="D59" s="6"/>
      <c r="E59" s="6"/>
      <c r="F59" s="14"/>
      <c r="G59" s="6"/>
      <c r="H59" s="6"/>
      <c r="I59" s="6"/>
      <c r="J59" s="6"/>
      <c r="K59" s="6"/>
      <c r="L59" s="6"/>
      <c r="M59" s="6"/>
      <c r="N59" s="6"/>
    </row>
  </sheetData>
  <sortState ref="J5:M19">
    <sortCondition descending="1" ref="M5:M19"/>
  </sortState>
  <mergeCells count="3">
    <mergeCell ref="B1:M1"/>
    <mergeCell ref="B3:G3"/>
    <mergeCell ref="I3:M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workbookViewId="0">
      <selection activeCell="Q1" sqref="Q1"/>
    </sheetView>
  </sheetViews>
  <sheetFormatPr defaultRowHeight="15"/>
  <cols>
    <col min="1" max="1" width="1.7109375" customWidth="1"/>
    <col min="2" max="2" width="3.7109375" customWidth="1"/>
    <col min="3" max="3" width="20.28515625" customWidth="1"/>
    <col min="4" max="4" width="16.7109375" customWidth="1"/>
    <col min="5" max="5" width="6" customWidth="1"/>
    <col min="6" max="6" width="6" style="15" customWidth="1"/>
    <col min="7" max="7" width="7.140625" customWidth="1"/>
    <col min="8" max="8" width="1.7109375" customWidth="1"/>
    <col min="9" max="9" width="3.7109375" customWidth="1"/>
    <col min="10" max="10" width="16.7109375" customWidth="1"/>
    <col min="11" max="13" width="6" customWidth="1"/>
  </cols>
  <sheetData>
    <row r="1" spans="1:14" ht="108" customHeight="1">
      <c r="A1" s="7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6"/>
    </row>
    <row r="2" spans="1:14" ht="9" customHeight="1">
      <c r="A2" s="7"/>
      <c r="B2" s="8"/>
      <c r="C2" s="8"/>
      <c r="D2" s="8"/>
      <c r="E2" s="8"/>
      <c r="F2" s="18"/>
      <c r="G2" s="8"/>
      <c r="H2" s="7"/>
      <c r="I2" s="7"/>
      <c r="J2" s="7"/>
      <c r="K2" s="7"/>
      <c r="L2" s="7"/>
      <c r="M2" s="7"/>
      <c r="N2" s="6"/>
    </row>
    <row r="3" spans="1:14">
      <c r="A3" s="6"/>
      <c r="B3" s="23" t="s">
        <v>64</v>
      </c>
      <c r="C3" s="23"/>
      <c r="D3" s="23"/>
      <c r="E3" s="23"/>
      <c r="F3" s="23"/>
      <c r="G3" s="23"/>
      <c r="H3" s="6"/>
      <c r="I3" s="23" t="s">
        <v>65</v>
      </c>
      <c r="J3" s="23"/>
      <c r="K3" s="23"/>
      <c r="L3" s="23"/>
      <c r="M3" s="23"/>
      <c r="N3" s="6"/>
    </row>
    <row r="4" spans="1:14">
      <c r="A4" s="6"/>
      <c r="B4" s="2"/>
      <c r="C4" s="3" t="s">
        <v>0</v>
      </c>
      <c r="D4" s="3" t="s">
        <v>1</v>
      </c>
      <c r="E4" s="4" t="s">
        <v>2</v>
      </c>
      <c r="F4" s="4" t="s">
        <v>3</v>
      </c>
      <c r="G4" s="4" t="s">
        <v>4</v>
      </c>
      <c r="H4" s="6"/>
      <c r="I4" s="2"/>
      <c r="J4" s="4" t="s">
        <v>1</v>
      </c>
      <c r="K4" s="4" t="s">
        <v>5</v>
      </c>
      <c r="L4" s="4" t="s">
        <v>26</v>
      </c>
      <c r="M4" s="4" t="s">
        <v>25</v>
      </c>
      <c r="N4" s="6"/>
    </row>
    <row r="5" spans="1:14">
      <c r="A5" s="6"/>
      <c r="B5" s="17" t="s">
        <v>6</v>
      </c>
      <c r="C5" s="3" t="s">
        <v>18</v>
      </c>
      <c r="D5" s="3" t="s">
        <v>17</v>
      </c>
      <c r="E5" s="4">
        <v>105</v>
      </c>
      <c r="F5" s="4">
        <v>54</v>
      </c>
      <c r="G5" s="4">
        <v>159</v>
      </c>
      <c r="H5" s="6"/>
      <c r="I5" s="4" t="s">
        <v>6</v>
      </c>
      <c r="J5" s="4" t="s">
        <v>29</v>
      </c>
      <c r="K5" s="10">
        <v>422</v>
      </c>
      <c r="L5" s="4">
        <v>0</v>
      </c>
      <c r="M5" s="4">
        <f t="shared" ref="M5:M19" si="0">SUM(K5:L5)</f>
        <v>422</v>
      </c>
      <c r="N5" s="6"/>
    </row>
    <row r="6" spans="1:14">
      <c r="A6" s="6"/>
      <c r="B6" s="17" t="s">
        <v>7</v>
      </c>
      <c r="C6" s="3" t="s">
        <v>30</v>
      </c>
      <c r="D6" s="3" t="s">
        <v>29</v>
      </c>
      <c r="E6" s="4">
        <v>99</v>
      </c>
      <c r="F6" s="4">
        <v>49</v>
      </c>
      <c r="G6" s="4">
        <v>148</v>
      </c>
      <c r="H6" s="6"/>
      <c r="I6" s="4" t="s">
        <v>7</v>
      </c>
      <c r="J6" s="4" t="s">
        <v>17</v>
      </c>
      <c r="K6" s="4">
        <v>420</v>
      </c>
      <c r="L6" s="4">
        <v>-10</v>
      </c>
      <c r="M6" s="4">
        <f t="shared" si="0"/>
        <v>410</v>
      </c>
      <c r="N6" s="6"/>
    </row>
    <row r="7" spans="1:14">
      <c r="A7" s="6"/>
      <c r="B7" s="17" t="s">
        <v>8</v>
      </c>
      <c r="C7" s="3" t="s">
        <v>60</v>
      </c>
      <c r="D7" s="3" t="s">
        <v>29</v>
      </c>
      <c r="E7" s="4">
        <v>98</v>
      </c>
      <c r="F7" s="4">
        <v>50</v>
      </c>
      <c r="G7" s="4">
        <v>148</v>
      </c>
      <c r="H7" s="6"/>
      <c r="I7" s="4" t="s">
        <v>8</v>
      </c>
      <c r="J7" s="3" t="s">
        <v>31</v>
      </c>
      <c r="K7" s="4">
        <v>399</v>
      </c>
      <c r="L7" s="4">
        <v>0</v>
      </c>
      <c r="M7" s="4">
        <f t="shared" si="0"/>
        <v>399</v>
      </c>
      <c r="N7" s="6"/>
    </row>
    <row r="8" spans="1:14">
      <c r="A8" s="6"/>
      <c r="B8" s="17" t="s">
        <v>9</v>
      </c>
      <c r="C8" s="3" t="s">
        <v>22</v>
      </c>
      <c r="D8" s="3" t="s">
        <v>21</v>
      </c>
      <c r="E8" s="4">
        <v>94</v>
      </c>
      <c r="F8" s="4">
        <v>48</v>
      </c>
      <c r="G8" s="4">
        <v>142</v>
      </c>
      <c r="H8" s="6"/>
      <c r="I8" s="4" t="s">
        <v>9</v>
      </c>
      <c r="J8" s="4" t="s">
        <v>21</v>
      </c>
      <c r="K8" s="4">
        <v>389</v>
      </c>
      <c r="L8" s="4">
        <v>-12</v>
      </c>
      <c r="M8" s="4">
        <f t="shared" si="0"/>
        <v>377</v>
      </c>
      <c r="N8" s="6"/>
    </row>
    <row r="9" spans="1:14">
      <c r="A9" s="6"/>
      <c r="B9" s="17" t="s">
        <v>10</v>
      </c>
      <c r="C9" s="3" t="s">
        <v>16</v>
      </c>
      <c r="D9" s="3" t="s">
        <v>17</v>
      </c>
      <c r="E9" s="4">
        <v>94</v>
      </c>
      <c r="F9" s="4">
        <v>45</v>
      </c>
      <c r="G9" s="4">
        <v>139</v>
      </c>
      <c r="H9" s="6"/>
      <c r="I9" s="4" t="s">
        <v>10</v>
      </c>
      <c r="J9" s="10" t="s">
        <v>173</v>
      </c>
      <c r="K9" s="10">
        <v>371</v>
      </c>
      <c r="L9" s="4">
        <v>0</v>
      </c>
      <c r="M9" s="4">
        <f t="shared" si="0"/>
        <v>371</v>
      </c>
      <c r="N9" s="6"/>
    </row>
    <row r="10" spans="1:14">
      <c r="A10" s="6"/>
      <c r="B10" s="17" t="s">
        <v>11</v>
      </c>
      <c r="C10" s="3" t="s">
        <v>94</v>
      </c>
      <c r="D10" s="3" t="s">
        <v>31</v>
      </c>
      <c r="E10" s="3">
        <v>87</v>
      </c>
      <c r="F10" s="4">
        <v>51</v>
      </c>
      <c r="G10" s="3">
        <v>138</v>
      </c>
      <c r="H10" s="6"/>
      <c r="I10" s="4" t="s">
        <v>11</v>
      </c>
      <c r="J10" s="3" t="s">
        <v>191</v>
      </c>
      <c r="K10" s="4">
        <v>368</v>
      </c>
      <c r="L10" s="4">
        <v>-8</v>
      </c>
      <c r="M10" s="4">
        <f t="shared" si="0"/>
        <v>360</v>
      </c>
      <c r="N10" s="6"/>
    </row>
    <row r="11" spans="1:14">
      <c r="A11" s="6"/>
      <c r="B11" s="17" t="s">
        <v>12</v>
      </c>
      <c r="C11" s="3" t="s">
        <v>177</v>
      </c>
      <c r="D11" s="10" t="s">
        <v>173</v>
      </c>
      <c r="E11" s="3">
        <v>87</v>
      </c>
      <c r="F11" s="4">
        <v>48</v>
      </c>
      <c r="G11" s="4">
        <v>135</v>
      </c>
      <c r="H11" s="6"/>
      <c r="I11" s="4" t="s">
        <v>12</v>
      </c>
      <c r="J11" s="10" t="s">
        <v>178</v>
      </c>
      <c r="K11" s="10">
        <v>353</v>
      </c>
      <c r="L11" s="4">
        <v>0</v>
      </c>
      <c r="M11" s="4">
        <f t="shared" si="0"/>
        <v>353</v>
      </c>
      <c r="N11" s="6"/>
    </row>
    <row r="12" spans="1:14">
      <c r="A12" s="6"/>
      <c r="B12" s="17" t="s">
        <v>13</v>
      </c>
      <c r="C12" s="3" t="s">
        <v>165</v>
      </c>
      <c r="D12" s="3" t="s">
        <v>31</v>
      </c>
      <c r="E12" s="3">
        <v>81</v>
      </c>
      <c r="F12" s="4">
        <v>53</v>
      </c>
      <c r="G12" s="3">
        <v>134</v>
      </c>
      <c r="H12" s="6"/>
      <c r="I12" s="4" t="s">
        <v>13</v>
      </c>
      <c r="J12" s="4" t="s">
        <v>56</v>
      </c>
      <c r="K12" s="4">
        <v>332</v>
      </c>
      <c r="L12" s="4">
        <v>0</v>
      </c>
      <c r="M12" s="4">
        <f t="shared" si="0"/>
        <v>332</v>
      </c>
      <c r="N12" s="6"/>
    </row>
    <row r="13" spans="1:14">
      <c r="A13" s="6"/>
      <c r="B13" s="17" t="s">
        <v>14</v>
      </c>
      <c r="C13" s="3" t="s">
        <v>48</v>
      </c>
      <c r="D13" s="3" t="s">
        <v>15</v>
      </c>
      <c r="E13" s="4">
        <v>86</v>
      </c>
      <c r="F13" s="4">
        <v>44</v>
      </c>
      <c r="G13" s="4">
        <v>130</v>
      </c>
      <c r="H13" s="6"/>
      <c r="I13" s="4" t="s">
        <v>14</v>
      </c>
      <c r="J13" s="10" t="s">
        <v>85</v>
      </c>
      <c r="K13" s="10">
        <v>327</v>
      </c>
      <c r="L13" s="4">
        <v>0</v>
      </c>
      <c r="M13" s="4">
        <f t="shared" si="0"/>
        <v>327</v>
      </c>
      <c r="N13" s="6"/>
    </row>
    <row r="14" spans="1:14">
      <c r="A14" s="6"/>
      <c r="B14" s="17" t="s">
        <v>108</v>
      </c>
      <c r="C14" s="3" t="s">
        <v>75</v>
      </c>
      <c r="D14" s="3" t="s">
        <v>56</v>
      </c>
      <c r="E14" s="4">
        <v>84</v>
      </c>
      <c r="F14" s="4">
        <v>45</v>
      </c>
      <c r="G14" s="4">
        <v>129</v>
      </c>
      <c r="H14" s="6"/>
      <c r="I14" s="4" t="s">
        <v>108</v>
      </c>
      <c r="J14" s="3" t="s">
        <v>37</v>
      </c>
      <c r="K14" s="4">
        <v>326</v>
      </c>
      <c r="L14" s="4">
        <v>0</v>
      </c>
      <c r="M14" s="4">
        <f t="shared" si="0"/>
        <v>326</v>
      </c>
      <c r="N14" s="6"/>
    </row>
    <row r="15" spans="1:14">
      <c r="A15" s="6"/>
      <c r="B15" s="17" t="s">
        <v>109</v>
      </c>
      <c r="C15" s="3" t="s">
        <v>181</v>
      </c>
      <c r="D15" s="10" t="s">
        <v>178</v>
      </c>
      <c r="E15" s="3">
        <v>94</v>
      </c>
      <c r="F15" s="4">
        <v>35</v>
      </c>
      <c r="G15" s="4">
        <v>129</v>
      </c>
      <c r="H15" s="6"/>
      <c r="I15" s="4" t="s">
        <v>109</v>
      </c>
      <c r="J15" s="3" t="s">
        <v>81</v>
      </c>
      <c r="K15" s="4">
        <v>314</v>
      </c>
      <c r="L15" s="4">
        <v>0</v>
      </c>
      <c r="M15" s="4">
        <f t="shared" si="0"/>
        <v>314</v>
      </c>
      <c r="N15" s="6"/>
    </row>
    <row r="16" spans="1:14">
      <c r="A16" s="6"/>
      <c r="B16" s="17" t="s">
        <v>110</v>
      </c>
      <c r="C16" s="3" t="s">
        <v>24</v>
      </c>
      <c r="D16" s="3" t="s">
        <v>21</v>
      </c>
      <c r="E16" s="4">
        <v>94</v>
      </c>
      <c r="F16" s="4">
        <v>34</v>
      </c>
      <c r="G16" s="4">
        <v>128</v>
      </c>
      <c r="H16" s="6"/>
      <c r="I16" s="4" t="s">
        <v>110</v>
      </c>
      <c r="J16" s="3" t="s">
        <v>41</v>
      </c>
      <c r="K16" s="4">
        <v>310</v>
      </c>
      <c r="L16" s="4">
        <v>0</v>
      </c>
      <c r="M16" s="4">
        <f t="shared" si="0"/>
        <v>310</v>
      </c>
      <c r="N16" s="6"/>
    </row>
    <row r="17" spans="1:16">
      <c r="A17" s="6"/>
      <c r="B17" s="17" t="s">
        <v>111</v>
      </c>
      <c r="C17" s="3" t="s">
        <v>93</v>
      </c>
      <c r="D17" s="3" t="s">
        <v>31</v>
      </c>
      <c r="E17" s="3">
        <v>85</v>
      </c>
      <c r="F17" s="4">
        <v>42</v>
      </c>
      <c r="G17" s="3">
        <v>127</v>
      </c>
      <c r="H17" s="6"/>
      <c r="I17" s="4" t="s">
        <v>111</v>
      </c>
      <c r="J17" s="10" t="s">
        <v>188</v>
      </c>
      <c r="K17" s="10">
        <v>299</v>
      </c>
      <c r="L17" s="4">
        <v>0</v>
      </c>
      <c r="M17" s="4">
        <f t="shared" si="0"/>
        <v>299</v>
      </c>
      <c r="N17" s="6"/>
    </row>
    <row r="18" spans="1:16">
      <c r="A18" s="6"/>
      <c r="B18" s="17" t="s">
        <v>112</v>
      </c>
      <c r="C18" s="3" t="s">
        <v>28</v>
      </c>
      <c r="D18" s="3" t="s">
        <v>29</v>
      </c>
      <c r="E18" s="4">
        <v>81</v>
      </c>
      <c r="F18" s="4">
        <v>44</v>
      </c>
      <c r="G18" s="4">
        <v>126</v>
      </c>
      <c r="H18" s="6"/>
      <c r="I18" s="4" t="s">
        <v>112</v>
      </c>
      <c r="J18" s="10" t="s">
        <v>68</v>
      </c>
      <c r="K18" s="10">
        <v>298</v>
      </c>
      <c r="L18" s="4">
        <v>0</v>
      </c>
      <c r="M18" s="4">
        <f t="shared" si="0"/>
        <v>298</v>
      </c>
      <c r="N18" s="6"/>
    </row>
    <row r="19" spans="1:16">
      <c r="A19" s="6"/>
      <c r="B19" s="17" t="s">
        <v>113</v>
      </c>
      <c r="C19" s="3" t="s">
        <v>166</v>
      </c>
      <c r="D19" s="3" t="s">
        <v>31</v>
      </c>
      <c r="E19" s="3">
        <v>82</v>
      </c>
      <c r="F19" s="4">
        <v>42</v>
      </c>
      <c r="G19" s="3">
        <v>124</v>
      </c>
      <c r="H19" s="6"/>
      <c r="I19" s="4" t="s">
        <v>113</v>
      </c>
      <c r="J19" s="10" t="s">
        <v>97</v>
      </c>
      <c r="K19" s="10">
        <v>298</v>
      </c>
      <c r="L19" s="4">
        <v>0</v>
      </c>
      <c r="M19" s="4">
        <f t="shared" si="0"/>
        <v>298</v>
      </c>
      <c r="N19" s="6"/>
    </row>
    <row r="20" spans="1:16">
      <c r="A20" s="6"/>
      <c r="B20" s="17" t="s">
        <v>124</v>
      </c>
      <c r="C20" s="3" t="s">
        <v>96</v>
      </c>
      <c r="D20" s="3" t="s">
        <v>29</v>
      </c>
      <c r="E20" s="4">
        <v>81</v>
      </c>
      <c r="F20" s="4">
        <v>43</v>
      </c>
      <c r="G20" s="4">
        <v>124</v>
      </c>
      <c r="H20" s="6"/>
      <c r="I20" s="1"/>
      <c r="J20" s="6"/>
      <c r="K20" s="6"/>
      <c r="L20" s="6"/>
      <c r="M20" s="6"/>
      <c r="N20" s="6"/>
    </row>
    <row r="21" spans="1:16">
      <c r="A21" s="6"/>
      <c r="B21" s="17" t="s">
        <v>125</v>
      </c>
      <c r="C21" s="3" t="s">
        <v>172</v>
      </c>
      <c r="D21" s="3" t="s">
        <v>17</v>
      </c>
      <c r="E21" s="4">
        <v>87</v>
      </c>
      <c r="F21" s="4">
        <v>35</v>
      </c>
      <c r="G21" s="4">
        <v>122</v>
      </c>
      <c r="H21" s="6"/>
      <c r="I21" s="1"/>
      <c r="J21" s="6"/>
      <c r="K21" s="6"/>
      <c r="L21" s="6"/>
      <c r="M21" s="6"/>
      <c r="N21" s="6"/>
    </row>
    <row r="22" spans="1:16">
      <c r="A22" s="6"/>
      <c r="B22" s="17" t="s">
        <v>126</v>
      </c>
      <c r="C22" s="3" t="s">
        <v>176</v>
      </c>
      <c r="D22" s="10" t="s">
        <v>173</v>
      </c>
      <c r="E22" s="3">
        <v>87</v>
      </c>
      <c r="F22" s="4">
        <v>35</v>
      </c>
      <c r="G22" s="4">
        <v>122</v>
      </c>
      <c r="H22" s="6"/>
      <c r="I22" s="6"/>
      <c r="J22" s="6"/>
      <c r="K22" s="6"/>
      <c r="L22" s="6"/>
      <c r="M22" s="6"/>
      <c r="N22" s="6"/>
      <c r="P22" s="19"/>
    </row>
    <row r="23" spans="1:16">
      <c r="A23" s="6"/>
      <c r="B23" s="17" t="s">
        <v>127</v>
      </c>
      <c r="C23" s="3" t="s">
        <v>184</v>
      </c>
      <c r="D23" s="3" t="s">
        <v>15</v>
      </c>
      <c r="E23" s="4">
        <v>81</v>
      </c>
      <c r="F23" s="4">
        <v>39</v>
      </c>
      <c r="G23" s="4">
        <v>120</v>
      </c>
      <c r="H23" s="6"/>
      <c r="I23" s="6"/>
      <c r="J23" s="6"/>
      <c r="K23" s="6"/>
      <c r="L23" s="6"/>
      <c r="M23" s="6"/>
      <c r="N23" s="6"/>
    </row>
    <row r="24" spans="1:16">
      <c r="A24" s="6"/>
      <c r="B24" s="17" t="s">
        <v>128</v>
      </c>
      <c r="C24" s="3" t="s">
        <v>40</v>
      </c>
      <c r="D24" s="3" t="s">
        <v>41</v>
      </c>
      <c r="E24" s="4">
        <v>89</v>
      </c>
      <c r="F24" s="4">
        <v>31</v>
      </c>
      <c r="G24" s="4">
        <v>120</v>
      </c>
      <c r="H24" s="6"/>
      <c r="I24" s="6"/>
      <c r="J24" s="6"/>
      <c r="K24" s="6"/>
      <c r="L24" s="6"/>
      <c r="M24" s="6"/>
      <c r="N24" s="6"/>
    </row>
    <row r="25" spans="1:16">
      <c r="A25" s="6"/>
      <c r="B25" s="17" t="s">
        <v>129</v>
      </c>
      <c r="C25" s="3" t="s">
        <v>182</v>
      </c>
      <c r="D25" s="3" t="s">
        <v>21</v>
      </c>
      <c r="E25" s="4">
        <v>76</v>
      </c>
      <c r="F25" s="4">
        <v>43</v>
      </c>
      <c r="G25" s="4">
        <v>119</v>
      </c>
      <c r="H25" s="6"/>
      <c r="I25" s="6"/>
      <c r="J25" s="6"/>
      <c r="K25" s="6"/>
      <c r="L25" s="6"/>
      <c r="M25" s="6"/>
      <c r="N25" s="6"/>
    </row>
    <row r="26" spans="1:16">
      <c r="A26" s="6"/>
      <c r="B26" s="17" t="s">
        <v>130</v>
      </c>
      <c r="C26" s="3" t="s">
        <v>39</v>
      </c>
      <c r="D26" s="3" t="s">
        <v>37</v>
      </c>
      <c r="E26" s="4">
        <v>83</v>
      </c>
      <c r="F26" s="4">
        <v>35</v>
      </c>
      <c r="G26" s="4">
        <v>118</v>
      </c>
      <c r="H26" s="6"/>
      <c r="I26" s="6"/>
      <c r="J26" s="6"/>
      <c r="K26" s="6"/>
      <c r="L26" s="6"/>
      <c r="M26" s="6"/>
      <c r="N26" s="6"/>
    </row>
    <row r="27" spans="1:16">
      <c r="A27" s="6"/>
      <c r="B27" s="17" t="s">
        <v>131</v>
      </c>
      <c r="C27" s="3" t="s">
        <v>47</v>
      </c>
      <c r="D27" s="3" t="s">
        <v>15</v>
      </c>
      <c r="E27" s="4">
        <v>83</v>
      </c>
      <c r="F27" s="4">
        <v>35</v>
      </c>
      <c r="G27" s="4">
        <v>118</v>
      </c>
      <c r="H27" s="6"/>
      <c r="I27" s="6"/>
      <c r="J27" s="6"/>
      <c r="K27" s="6"/>
      <c r="L27" s="6"/>
      <c r="M27" s="6"/>
      <c r="N27" s="6"/>
    </row>
    <row r="28" spans="1:16">
      <c r="A28" s="6"/>
      <c r="B28" s="17" t="s">
        <v>132</v>
      </c>
      <c r="C28" s="3" t="s">
        <v>171</v>
      </c>
      <c r="D28" s="10" t="s">
        <v>168</v>
      </c>
      <c r="E28" s="4">
        <v>84</v>
      </c>
      <c r="F28" s="4">
        <v>34</v>
      </c>
      <c r="G28" s="4">
        <v>118</v>
      </c>
      <c r="H28" s="6"/>
      <c r="I28" s="6"/>
      <c r="J28" s="6"/>
      <c r="K28" s="6"/>
      <c r="L28" s="6"/>
      <c r="M28" s="6"/>
      <c r="N28" s="6"/>
    </row>
    <row r="29" spans="1:16">
      <c r="A29" s="6"/>
      <c r="B29" s="17" t="s">
        <v>133</v>
      </c>
      <c r="C29" s="3" t="s">
        <v>86</v>
      </c>
      <c r="D29" s="3" t="s">
        <v>85</v>
      </c>
      <c r="E29" s="4">
        <v>77</v>
      </c>
      <c r="F29" s="4">
        <v>39</v>
      </c>
      <c r="G29" s="4">
        <v>116</v>
      </c>
      <c r="H29" s="6"/>
      <c r="I29" s="6"/>
      <c r="J29" s="6"/>
      <c r="K29" s="6"/>
      <c r="L29" s="6"/>
      <c r="M29" s="6"/>
      <c r="N29" s="6"/>
    </row>
    <row r="30" spans="1:16">
      <c r="A30" s="6"/>
      <c r="B30" s="17" t="s">
        <v>134</v>
      </c>
      <c r="C30" s="3" t="s">
        <v>49</v>
      </c>
      <c r="D30" s="3" t="s">
        <v>15</v>
      </c>
      <c r="E30" s="4">
        <v>80</v>
      </c>
      <c r="F30" s="4">
        <v>36</v>
      </c>
      <c r="G30" s="4">
        <v>116</v>
      </c>
      <c r="H30" s="6"/>
      <c r="I30" s="6"/>
      <c r="J30" s="6"/>
      <c r="K30" s="6"/>
      <c r="L30" s="6"/>
      <c r="M30" s="6"/>
      <c r="N30" s="6"/>
    </row>
    <row r="31" spans="1:16">
      <c r="A31" s="6"/>
      <c r="B31" s="17" t="s">
        <v>135</v>
      </c>
      <c r="C31" s="3" t="s">
        <v>183</v>
      </c>
      <c r="D31" s="3" t="s">
        <v>21</v>
      </c>
      <c r="E31" s="4">
        <v>80</v>
      </c>
      <c r="F31" s="4">
        <v>35</v>
      </c>
      <c r="G31" s="4">
        <v>115</v>
      </c>
      <c r="H31" s="6"/>
      <c r="I31" s="6"/>
      <c r="J31" s="6"/>
      <c r="K31" s="6"/>
      <c r="L31" s="6"/>
      <c r="M31" s="6"/>
      <c r="N31" s="6"/>
    </row>
    <row r="32" spans="1:16">
      <c r="A32" s="6"/>
      <c r="B32" s="17" t="s">
        <v>136</v>
      </c>
      <c r="C32" s="3" t="s">
        <v>175</v>
      </c>
      <c r="D32" s="10" t="s">
        <v>173</v>
      </c>
      <c r="E32" s="3">
        <v>88</v>
      </c>
      <c r="F32" s="4">
        <v>26</v>
      </c>
      <c r="G32" s="4">
        <v>114</v>
      </c>
      <c r="H32" s="6"/>
      <c r="I32" s="6"/>
      <c r="J32" s="6"/>
      <c r="K32" s="6"/>
      <c r="L32" s="6"/>
      <c r="M32" s="6"/>
      <c r="N32" s="6"/>
    </row>
    <row r="33" spans="1:14">
      <c r="A33" s="6"/>
      <c r="B33" s="17" t="s">
        <v>137</v>
      </c>
      <c r="C33" s="3" t="s">
        <v>179</v>
      </c>
      <c r="D33" s="10" t="s">
        <v>178</v>
      </c>
      <c r="E33" s="3">
        <v>75</v>
      </c>
      <c r="F33" s="4">
        <v>39</v>
      </c>
      <c r="G33" s="4">
        <v>114</v>
      </c>
      <c r="H33" s="6"/>
      <c r="I33" s="6"/>
      <c r="J33" s="6"/>
      <c r="K33" s="6"/>
      <c r="L33" s="6"/>
      <c r="M33" s="6"/>
      <c r="N33" s="6"/>
    </row>
    <row r="34" spans="1:14">
      <c r="A34" s="6"/>
      <c r="B34" s="17" t="s">
        <v>138</v>
      </c>
      <c r="C34" s="3" t="s">
        <v>83</v>
      </c>
      <c r="D34" s="3" t="s">
        <v>81</v>
      </c>
      <c r="E34" s="3">
        <v>88</v>
      </c>
      <c r="F34" s="4">
        <v>23</v>
      </c>
      <c r="G34" s="3">
        <v>111</v>
      </c>
      <c r="H34" s="6"/>
      <c r="I34" s="6"/>
      <c r="J34" s="6"/>
      <c r="K34" s="6"/>
      <c r="L34" s="6"/>
      <c r="M34" s="6"/>
      <c r="N34" s="6"/>
    </row>
    <row r="35" spans="1:14">
      <c r="A35" s="6"/>
      <c r="B35" s="17" t="s">
        <v>139</v>
      </c>
      <c r="C35" s="3" t="s">
        <v>73</v>
      </c>
      <c r="D35" s="3" t="s">
        <v>56</v>
      </c>
      <c r="E35" s="4">
        <v>75</v>
      </c>
      <c r="F35" s="4">
        <v>35</v>
      </c>
      <c r="G35" s="4">
        <v>110</v>
      </c>
      <c r="H35" s="6"/>
      <c r="I35" s="6"/>
      <c r="J35" s="6"/>
      <c r="K35" s="6"/>
      <c r="L35" s="6"/>
      <c r="M35" s="6"/>
      <c r="N35" s="6"/>
    </row>
    <row r="36" spans="1:14">
      <c r="A36" s="6"/>
      <c r="B36" s="17" t="s">
        <v>140</v>
      </c>
      <c r="C36" s="3" t="s">
        <v>180</v>
      </c>
      <c r="D36" s="10" t="s">
        <v>178</v>
      </c>
      <c r="E36" s="3">
        <v>80</v>
      </c>
      <c r="F36" s="4">
        <v>30</v>
      </c>
      <c r="G36" s="4">
        <v>110</v>
      </c>
      <c r="H36" s="6"/>
      <c r="I36" s="6"/>
      <c r="J36" s="6"/>
      <c r="K36" s="6"/>
      <c r="L36" s="6"/>
      <c r="M36" s="6"/>
      <c r="N36" s="6"/>
    </row>
    <row r="37" spans="1:14">
      <c r="A37" s="6"/>
      <c r="B37" s="17" t="s">
        <v>141</v>
      </c>
      <c r="C37" s="3" t="s">
        <v>34</v>
      </c>
      <c r="D37" s="3" t="s">
        <v>85</v>
      </c>
      <c r="E37" s="4">
        <v>68</v>
      </c>
      <c r="F37" s="4">
        <v>41</v>
      </c>
      <c r="G37" s="4">
        <v>109</v>
      </c>
      <c r="H37" s="6"/>
      <c r="I37" s="6"/>
      <c r="J37" s="6"/>
      <c r="K37" s="6"/>
      <c r="L37" s="6"/>
      <c r="M37" s="6"/>
      <c r="N37" s="6"/>
    </row>
    <row r="38" spans="1:14">
      <c r="A38" s="6"/>
      <c r="B38" s="17" t="s">
        <v>142</v>
      </c>
      <c r="C38" s="3" t="s">
        <v>36</v>
      </c>
      <c r="D38" s="3" t="s">
        <v>37</v>
      </c>
      <c r="E38" s="4">
        <v>72</v>
      </c>
      <c r="F38" s="4">
        <v>34</v>
      </c>
      <c r="G38" s="4">
        <v>106</v>
      </c>
      <c r="H38" s="6"/>
      <c r="I38" s="6"/>
      <c r="J38" s="6"/>
      <c r="K38" s="6"/>
      <c r="L38" s="6"/>
      <c r="M38" s="6"/>
      <c r="N38" s="6"/>
    </row>
    <row r="39" spans="1:14">
      <c r="A39" s="6"/>
      <c r="B39" s="17" t="s">
        <v>143</v>
      </c>
      <c r="C39" s="3" t="s">
        <v>164</v>
      </c>
      <c r="D39" s="3" t="s">
        <v>81</v>
      </c>
      <c r="E39" s="3">
        <v>72</v>
      </c>
      <c r="F39" s="4">
        <v>33</v>
      </c>
      <c r="G39" s="3">
        <v>105</v>
      </c>
      <c r="H39" s="6"/>
      <c r="I39" s="6"/>
      <c r="J39" s="6"/>
      <c r="K39" s="6"/>
      <c r="L39" s="6"/>
      <c r="M39" s="6"/>
      <c r="N39" s="6"/>
    </row>
    <row r="40" spans="1:14">
      <c r="A40" s="6"/>
      <c r="B40" s="17" t="s">
        <v>144</v>
      </c>
      <c r="C40" s="3" t="s">
        <v>99</v>
      </c>
      <c r="D40" s="10" t="s">
        <v>97</v>
      </c>
      <c r="E40" s="3">
        <v>73</v>
      </c>
      <c r="F40" s="4">
        <v>31</v>
      </c>
      <c r="G40" s="4">
        <v>104</v>
      </c>
      <c r="H40" s="6"/>
      <c r="I40" s="6"/>
      <c r="J40" s="6"/>
      <c r="K40" s="6"/>
      <c r="L40" s="6"/>
      <c r="M40" s="6"/>
      <c r="N40" s="6"/>
    </row>
    <row r="41" spans="1:14">
      <c r="A41" s="6"/>
      <c r="B41" s="17" t="s">
        <v>145</v>
      </c>
      <c r="C41" s="3" t="s">
        <v>98</v>
      </c>
      <c r="D41" s="10" t="s">
        <v>97</v>
      </c>
      <c r="E41" s="3">
        <v>73</v>
      </c>
      <c r="F41" s="4">
        <v>31</v>
      </c>
      <c r="G41" s="4">
        <v>104</v>
      </c>
      <c r="H41" s="6"/>
      <c r="I41" s="6"/>
      <c r="J41" s="6"/>
      <c r="K41" s="6"/>
      <c r="L41" s="6"/>
      <c r="M41" s="6"/>
      <c r="N41" s="6"/>
    </row>
    <row r="42" spans="1:14">
      <c r="A42" s="6"/>
      <c r="B42" s="17" t="s">
        <v>146</v>
      </c>
      <c r="C42" s="3" t="s">
        <v>107</v>
      </c>
      <c r="D42" s="3" t="s">
        <v>37</v>
      </c>
      <c r="E42" s="4">
        <v>76</v>
      </c>
      <c r="F42" s="4">
        <v>26</v>
      </c>
      <c r="G42" s="4">
        <v>102</v>
      </c>
      <c r="H42" s="6"/>
      <c r="I42" s="6"/>
      <c r="J42" s="6"/>
      <c r="K42" s="6"/>
      <c r="L42" s="6"/>
      <c r="M42" s="6"/>
      <c r="N42" s="6"/>
    </row>
    <row r="43" spans="1:14">
      <c r="A43" s="6"/>
      <c r="B43" s="17" t="s">
        <v>147</v>
      </c>
      <c r="C43" s="3" t="s">
        <v>33</v>
      </c>
      <c r="D43" s="3" t="s">
        <v>85</v>
      </c>
      <c r="E43" s="4">
        <v>67</v>
      </c>
      <c r="F43" s="4">
        <v>35</v>
      </c>
      <c r="G43" s="4">
        <v>102</v>
      </c>
      <c r="H43" s="6"/>
      <c r="I43" s="6"/>
      <c r="J43" s="6"/>
      <c r="K43" s="6"/>
      <c r="L43" s="6"/>
      <c r="M43" s="6"/>
      <c r="N43" s="6"/>
    </row>
    <row r="44" spans="1:14">
      <c r="A44" s="6"/>
      <c r="B44" s="17" t="s">
        <v>148</v>
      </c>
      <c r="C44" s="3" t="s">
        <v>70</v>
      </c>
      <c r="D44" s="3" t="s">
        <v>68</v>
      </c>
      <c r="E44" s="4">
        <v>74</v>
      </c>
      <c r="F44" s="4">
        <v>27</v>
      </c>
      <c r="G44" s="4">
        <v>101</v>
      </c>
      <c r="H44" s="6"/>
      <c r="I44" s="6"/>
      <c r="J44" s="6"/>
      <c r="K44" s="6"/>
      <c r="L44" s="6"/>
      <c r="M44" s="6"/>
      <c r="N44" s="6"/>
    </row>
    <row r="45" spans="1:14">
      <c r="A45" s="6"/>
      <c r="B45" s="17" t="s">
        <v>149</v>
      </c>
      <c r="C45" s="3" t="s">
        <v>69</v>
      </c>
      <c r="D45" s="3" t="s">
        <v>68</v>
      </c>
      <c r="E45" s="4">
        <v>69</v>
      </c>
      <c r="F45" s="4">
        <v>31</v>
      </c>
      <c r="G45" s="4">
        <v>100</v>
      </c>
      <c r="H45" s="6"/>
      <c r="I45" s="6"/>
      <c r="J45" s="6"/>
      <c r="K45" s="6"/>
      <c r="L45" s="6"/>
      <c r="M45" s="6"/>
      <c r="N45" s="6"/>
    </row>
    <row r="46" spans="1:14">
      <c r="A46" s="6"/>
      <c r="B46" s="17" t="s">
        <v>150</v>
      </c>
      <c r="C46" s="3" t="s">
        <v>163</v>
      </c>
      <c r="D46" s="3" t="s">
        <v>41</v>
      </c>
      <c r="E46" s="4">
        <v>75</v>
      </c>
      <c r="F46" s="4">
        <v>25</v>
      </c>
      <c r="G46" s="4">
        <v>100</v>
      </c>
      <c r="H46" s="6"/>
      <c r="I46" s="6"/>
      <c r="J46" s="6"/>
      <c r="K46" s="6"/>
      <c r="L46" s="6"/>
      <c r="M46" s="6"/>
      <c r="N46" s="6"/>
    </row>
    <row r="47" spans="1:14">
      <c r="A47" s="6"/>
      <c r="B47" s="17" t="s">
        <v>151</v>
      </c>
      <c r="C47" s="3" t="s">
        <v>84</v>
      </c>
      <c r="D47" s="3" t="s">
        <v>81</v>
      </c>
      <c r="E47" s="3">
        <v>67</v>
      </c>
      <c r="F47" s="4">
        <v>31</v>
      </c>
      <c r="G47" s="3">
        <v>98</v>
      </c>
      <c r="H47" s="6"/>
      <c r="I47" s="6"/>
      <c r="J47" s="6"/>
      <c r="K47" s="6"/>
      <c r="L47" s="6"/>
      <c r="M47" s="6"/>
      <c r="N47" s="6"/>
    </row>
    <row r="48" spans="1:14">
      <c r="A48" s="6"/>
      <c r="B48" s="17" t="s">
        <v>152</v>
      </c>
      <c r="C48" s="3" t="s">
        <v>82</v>
      </c>
      <c r="D48" s="3" t="s">
        <v>81</v>
      </c>
      <c r="E48" s="3">
        <v>68</v>
      </c>
      <c r="F48" s="4">
        <v>29</v>
      </c>
      <c r="G48" s="3">
        <v>97</v>
      </c>
      <c r="H48" s="6"/>
      <c r="I48" s="6"/>
      <c r="J48" s="6"/>
      <c r="K48" s="6"/>
      <c r="L48" s="6"/>
      <c r="M48" s="6"/>
      <c r="N48" s="6"/>
    </row>
    <row r="49" spans="1:14">
      <c r="A49" s="6"/>
      <c r="B49" s="17" t="s">
        <v>153</v>
      </c>
      <c r="C49" s="3" t="s">
        <v>167</v>
      </c>
      <c r="D49" s="3" t="s">
        <v>68</v>
      </c>
      <c r="E49" s="4">
        <v>77</v>
      </c>
      <c r="F49" s="4">
        <v>20</v>
      </c>
      <c r="G49" s="4">
        <v>97</v>
      </c>
      <c r="H49" s="6"/>
      <c r="I49" s="6"/>
      <c r="J49" s="6"/>
      <c r="K49" s="6"/>
      <c r="L49" s="6"/>
      <c r="M49" s="6"/>
      <c r="N49" s="6"/>
    </row>
    <row r="50" spans="1:14">
      <c r="A50" s="6"/>
      <c r="B50" s="17" t="s">
        <v>154</v>
      </c>
      <c r="C50" s="3" t="s">
        <v>38</v>
      </c>
      <c r="D50" s="3" t="s">
        <v>37</v>
      </c>
      <c r="E50" s="4">
        <v>70</v>
      </c>
      <c r="F50" s="4">
        <v>26</v>
      </c>
      <c r="G50" s="4">
        <v>96</v>
      </c>
      <c r="H50" s="6"/>
      <c r="I50" s="6"/>
      <c r="J50" s="6"/>
      <c r="K50" s="6"/>
      <c r="L50" s="6"/>
      <c r="M50" s="6"/>
      <c r="N50" s="6"/>
    </row>
    <row r="51" spans="1:14">
      <c r="B51" s="17" t="s">
        <v>155</v>
      </c>
      <c r="C51" s="3" t="s">
        <v>71</v>
      </c>
      <c r="D51" s="3" t="s">
        <v>68</v>
      </c>
      <c r="E51" s="4">
        <v>73</v>
      </c>
      <c r="F51" s="4">
        <v>22</v>
      </c>
      <c r="G51" s="4">
        <v>95</v>
      </c>
      <c r="H51" s="6"/>
      <c r="I51" s="6"/>
      <c r="J51" s="6"/>
      <c r="K51" s="6"/>
      <c r="L51" s="6"/>
      <c r="M51" s="6"/>
      <c r="N51" s="6"/>
    </row>
    <row r="52" spans="1:14">
      <c r="A52" s="6"/>
      <c r="B52" s="17" t="s">
        <v>156</v>
      </c>
      <c r="C52" s="3" t="s">
        <v>170</v>
      </c>
      <c r="D52" s="10" t="s">
        <v>168</v>
      </c>
      <c r="E52" s="4">
        <v>65</v>
      </c>
      <c r="F52" s="10">
        <v>29</v>
      </c>
      <c r="G52" s="10">
        <v>94</v>
      </c>
      <c r="H52" s="6"/>
      <c r="I52" s="6"/>
      <c r="J52" s="6"/>
      <c r="K52" s="6"/>
      <c r="L52" s="6"/>
      <c r="M52" s="6"/>
      <c r="N52" s="6"/>
    </row>
    <row r="53" spans="1:14">
      <c r="A53" s="6"/>
      <c r="B53" s="17" t="s">
        <v>157</v>
      </c>
      <c r="C53" s="3" t="s">
        <v>74</v>
      </c>
      <c r="D53" s="3" t="s">
        <v>56</v>
      </c>
      <c r="E53" s="4">
        <v>58</v>
      </c>
      <c r="F53" s="4">
        <v>35</v>
      </c>
      <c r="G53" s="4">
        <v>93</v>
      </c>
      <c r="H53" s="6"/>
      <c r="I53" s="6"/>
      <c r="J53" s="6"/>
      <c r="K53" s="6"/>
      <c r="L53" s="6"/>
      <c r="M53" s="6"/>
      <c r="N53" s="6"/>
    </row>
    <row r="54" spans="1:14">
      <c r="A54" s="6"/>
      <c r="B54" s="17" t="s">
        <v>158</v>
      </c>
      <c r="C54" s="3" t="s">
        <v>43</v>
      </c>
      <c r="D54" s="3" t="s">
        <v>41</v>
      </c>
      <c r="E54" s="4">
        <v>64</v>
      </c>
      <c r="F54" s="4">
        <v>26</v>
      </c>
      <c r="G54" s="4">
        <v>90</v>
      </c>
      <c r="H54" s="6"/>
      <c r="I54" s="6"/>
      <c r="J54" s="6"/>
      <c r="K54" s="6"/>
      <c r="L54" s="6"/>
      <c r="M54" s="6"/>
      <c r="N54" s="6"/>
    </row>
    <row r="55" spans="1:14">
      <c r="A55" s="6"/>
      <c r="B55" s="17" t="s">
        <v>159</v>
      </c>
      <c r="C55" s="3" t="s">
        <v>100</v>
      </c>
      <c r="D55" s="10" t="s">
        <v>97</v>
      </c>
      <c r="E55" s="3">
        <v>59</v>
      </c>
      <c r="F55" s="4">
        <v>31</v>
      </c>
      <c r="G55" s="4">
        <v>90</v>
      </c>
      <c r="H55" s="6"/>
      <c r="I55" s="6"/>
      <c r="J55" s="6"/>
      <c r="K55" s="6"/>
      <c r="L55" s="6"/>
      <c r="M55" s="6"/>
      <c r="N55" s="6"/>
    </row>
    <row r="56" spans="1:14">
      <c r="A56" s="6"/>
      <c r="B56" s="17" t="s">
        <v>160</v>
      </c>
      <c r="C56" s="10" t="s">
        <v>169</v>
      </c>
      <c r="D56" s="10" t="s">
        <v>168</v>
      </c>
      <c r="E56" s="10">
        <v>64</v>
      </c>
      <c r="F56" s="4">
        <v>23</v>
      </c>
      <c r="G56" s="4">
        <v>87</v>
      </c>
      <c r="H56" s="6"/>
      <c r="I56" s="6"/>
      <c r="J56" s="6"/>
      <c r="K56" s="6"/>
      <c r="L56" s="6"/>
      <c r="M56" s="6"/>
      <c r="N56" s="6"/>
    </row>
    <row r="57" spans="1:14">
      <c r="A57" s="6"/>
      <c r="B57" s="17" t="s">
        <v>161</v>
      </c>
      <c r="C57" s="3" t="s">
        <v>174</v>
      </c>
      <c r="D57" s="10" t="s">
        <v>173</v>
      </c>
      <c r="E57" s="3">
        <v>62</v>
      </c>
      <c r="F57" s="4">
        <v>24</v>
      </c>
      <c r="G57" s="4">
        <v>86</v>
      </c>
      <c r="H57" s="6"/>
      <c r="I57" s="6"/>
      <c r="J57" s="6"/>
      <c r="K57" s="6"/>
      <c r="L57" s="6"/>
      <c r="M57" s="6"/>
      <c r="N57" s="6"/>
    </row>
    <row r="58" spans="1:14">
      <c r="A58" s="6"/>
      <c r="B58" s="6"/>
      <c r="C58" s="6"/>
      <c r="D58" s="6"/>
      <c r="E58" s="6"/>
      <c r="F58" s="14"/>
      <c r="G58" s="6"/>
      <c r="H58" s="6"/>
      <c r="I58" s="6"/>
      <c r="J58" s="6"/>
      <c r="K58" s="6"/>
      <c r="L58" s="6"/>
      <c r="M58" s="6"/>
      <c r="N58" s="6"/>
    </row>
  </sheetData>
  <sortState ref="C5:G57">
    <sortCondition descending="1" ref="G5:G57"/>
  </sortState>
  <mergeCells count="3">
    <mergeCell ref="B1:M1"/>
    <mergeCell ref="B3:G3"/>
    <mergeCell ref="I3:M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8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6"/>
  <sheetViews>
    <sheetView tabSelected="1" workbookViewId="0"/>
  </sheetViews>
  <sheetFormatPr defaultRowHeight="15"/>
  <cols>
    <col min="1" max="1" width="1.7109375" customWidth="1"/>
    <col min="2" max="2" width="3.7109375" customWidth="1"/>
    <col min="3" max="3" width="20.28515625" style="15" customWidth="1"/>
    <col min="4" max="4" width="16.7109375" style="15" customWidth="1"/>
    <col min="5" max="9" width="6" style="15" customWidth="1"/>
    <col min="10" max="10" width="1.7109375" customWidth="1"/>
    <col min="11" max="12" width="3.7109375" customWidth="1"/>
    <col min="13" max="13" width="16.7109375" customWidth="1"/>
    <col min="14" max="16" width="6" customWidth="1"/>
    <col min="17" max="17" width="5.7109375" customWidth="1"/>
    <col min="18" max="18" width="6" customWidth="1"/>
  </cols>
  <sheetData>
    <row r="1" spans="1:19" ht="108" customHeight="1">
      <c r="A1" s="7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6"/>
      <c r="R1" s="6"/>
      <c r="S1" s="6"/>
    </row>
    <row r="2" spans="1:19" ht="9" customHeight="1">
      <c r="A2" s="7"/>
      <c r="B2" s="8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6"/>
      <c r="R2" s="6"/>
      <c r="S2" s="6"/>
    </row>
    <row r="3" spans="1:19">
      <c r="A3" s="6"/>
      <c r="B3" s="23" t="s">
        <v>64</v>
      </c>
      <c r="C3" s="23"/>
      <c r="D3" s="23"/>
      <c r="E3" s="23"/>
      <c r="F3" s="23"/>
      <c r="G3" s="23"/>
      <c r="H3" s="23"/>
      <c r="I3" s="23"/>
      <c r="J3" s="6"/>
      <c r="K3" s="6"/>
      <c r="L3" s="23" t="s">
        <v>65</v>
      </c>
      <c r="M3" s="23"/>
      <c r="N3" s="23"/>
      <c r="O3" s="23"/>
      <c r="P3" s="23"/>
      <c r="Q3" s="23"/>
      <c r="R3" s="23"/>
      <c r="S3" s="6"/>
    </row>
    <row r="4" spans="1:19">
      <c r="A4" s="6"/>
      <c r="B4" s="5"/>
      <c r="C4" s="12"/>
      <c r="D4" s="12"/>
      <c r="E4" s="23" t="s">
        <v>67</v>
      </c>
      <c r="F4" s="23"/>
      <c r="G4" s="23"/>
      <c r="H4" s="23"/>
      <c r="I4" s="23"/>
      <c r="J4" s="6"/>
      <c r="K4" s="6"/>
      <c r="L4" s="5"/>
      <c r="M4" s="5"/>
      <c r="N4" s="23" t="s">
        <v>67</v>
      </c>
      <c r="O4" s="23"/>
      <c r="P4" s="23"/>
      <c r="Q4" s="23"/>
      <c r="R4" s="23"/>
      <c r="S4" s="6"/>
    </row>
    <row r="5" spans="1:19">
      <c r="A5" s="6"/>
      <c r="B5" s="2"/>
      <c r="C5" s="3" t="s">
        <v>0</v>
      </c>
      <c r="D5" s="3" t="s">
        <v>1</v>
      </c>
      <c r="E5" s="4" t="s">
        <v>66</v>
      </c>
      <c r="F5" s="4" t="s">
        <v>7</v>
      </c>
      <c r="G5" s="4" t="s">
        <v>8</v>
      </c>
      <c r="H5" s="4" t="s">
        <v>9</v>
      </c>
      <c r="I5" s="11" t="s">
        <v>4</v>
      </c>
      <c r="J5" s="6"/>
      <c r="K5" s="6"/>
      <c r="L5" s="2"/>
      <c r="M5" s="4" t="s">
        <v>1</v>
      </c>
      <c r="N5" s="4" t="s">
        <v>6</v>
      </c>
      <c r="O5" s="4" t="s">
        <v>7</v>
      </c>
      <c r="P5" s="4" t="s">
        <v>8</v>
      </c>
      <c r="Q5" s="10" t="s">
        <v>9</v>
      </c>
      <c r="R5" s="11" t="s">
        <v>4</v>
      </c>
      <c r="S5" s="6"/>
    </row>
    <row r="6" spans="1:19">
      <c r="A6" s="6"/>
      <c r="B6" s="17" t="s">
        <v>6</v>
      </c>
      <c r="C6" s="3" t="s">
        <v>30</v>
      </c>
      <c r="D6" s="3" t="s">
        <v>29</v>
      </c>
      <c r="E6" s="4">
        <v>146</v>
      </c>
      <c r="F6" s="4">
        <v>139</v>
      </c>
      <c r="G6" s="4">
        <v>143</v>
      </c>
      <c r="H6" s="4">
        <v>148</v>
      </c>
      <c r="I6" s="4">
        <f t="shared" ref="I6:I37" si="0">SUM(E6:H6)</f>
        <v>576</v>
      </c>
      <c r="J6" s="6"/>
      <c r="K6" s="6"/>
      <c r="L6" s="4" t="s">
        <v>6</v>
      </c>
      <c r="M6" s="4" t="s">
        <v>29</v>
      </c>
      <c r="N6" s="21">
        <v>401</v>
      </c>
      <c r="O6" s="4">
        <v>401</v>
      </c>
      <c r="P6" s="4">
        <v>426</v>
      </c>
      <c r="Q6" s="4">
        <v>422</v>
      </c>
      <c r="R6" s="4">
        <f>SUM(N6:Q6)-401</f>
        <v>1249</v>
      </c>
      <c r="S6" s="6"/>
    </row>
    <row r="7" spans="1:19">
      <c r="A7" s="6"/>
      <c r="B7" s="17" t="s">
        <v>7</v>
      </c>
      <c r="C7" s="3" t="s">
        <v>22</v>
      </c>
      <c r="D7" s="3" t="s">
        <v>21</v>
      </c>
      <c r="E7" s="4">
        <v>158</v>
      </c>
      <c r="F7" s="4">
        <v>144</v>
      </c>
      <c r="G7" s="4">
        <v>131</v>
      </c>
      <c r="H7" s="4">
        <v>142</v>
      </c>
      <c r="I7" s="4">
        <f t="shared" si="0"/>
        <v>575</v>
      </c>
      <c r="J7" s="6"/>
      <c r="K7" s="6"/>
      <c r="L7" s="4" t="s">
        <v>7</v>
      </c>
      <c r="M7" s="4" t="s">
        <v>17</v>
      </c>
      <c r="N7" s="10">
        <v>423</v>
      </c>
      <c r="O7" s="4">
        <v>408</v>
      </c>
      <c r="P7" s="20">
        <v>401</v>
      </c>
      <c r="Q7" s="4">
        <v>410</v>
      </c>
      <c r="R7" s="4">
        <f>SUM(N7:Q7)-401</f>
        <v>1241</v>
      </c>
      <c r="S7" s="6"/>
    </row>
    <row r="8" spans="1:19">
      <c r="A8" s="6"/>
      <c r="B8" s="17" t="s">
        <v>8</v>
      </c>
      <c r="C8" s="3" t="s">
        <v>16</v>
      </c>
      <c r="D8" s="3" t="s">
        <v>17</v>
      </c>
      <c r="E8" s="4">
        <v>150</v>
      </c>
      <c r="F8" s="4">
        <v>139</v>
      </c>
      <c r="G8" s="4">
        <v>146</v>
      </c>
      <c r="H8" s="4">
        <v>139</v>
      </c>
      <c r="I8" s="4">
        <f t="shared" si="0"/>
        <v>574</v>
      </c>
      <c r="J8" s="6"/>
      <c r="K8" s="6"/>
      <c r="L8" s="4" t="s">
        <v>8</v>
      </c>
      <c r="M8" s="4" t="s">
        <v>21</v>
      </c>
      <c r="N8" s="10">
        <v>421</v>
      </c>
      <c r="O8" s="4">
        <v>397</v>
      </c>
      <c r="P8" s="20">
        <v>350</v>
      </c>
      <c r="Q8" s="4">
        <v>377</v>
      </c>
      <c r="R8" s="4">
        <f>SUM(N8:Q8)-350</f>
        <v>1195</v>
      </c>
      <c r="S8" s="6"/>
    </row>
    <row r="9" spans="1:19">
      <c r="A9" s="6"/>
      <c r="B9" s="17" t="s">
        <v>9</v>
      </c>
      <c r="C9" s="3" t="s">
        <v>18</v>
      </c>
      <c r="D9" s="3" t="s">
        <v>17</v>
      </c>
      <c r="E9" s="4">
        <v>139</v>
      </c>
      <c r="F9" s="4">
        <v>140</v>
      </c>
      <c r="G9" s="4">
        <v>136</v>
      </c>
      <c r="H9" s="4">
        <v>159</v>
      </c>
      <c r="I9" s="4">
        <f t="shared" si="0"/>
        <v>574</v>
      </c>
      <c r="J9" s="6"/>
      <c r="K9" s="6"/>
      <c r="L9" s="4" t="s">
        <v>9</v>
      </c>
      <c r="M9" s="3" t="s">
        <v>31</v>
      </c>
      <c r="N9" s="21">
        <v>330</v>
      </c>
      <c r="O9" s="4">
        <v>366</v>
      </c>
      <c r="P9" s="4">
        <v>398</v>
      </c>
      <c r="Q9" s="4">
        <v>399</v>
      </c>
      <c r="R9" s="4">
        <f>SUM(N9:Q9)-330</f>
        <v>1163</v>
      </c>
      <c r="S9" s="6"/>
    </row>
    <row r="10" spans="1:19">
      <c r="A10" s="6"/>
      <c r="B10" s="17" t="s">
        <v>10</v>
      </c>
      <c r="C10" s="3" t="s">
        <v>60</v>
      </c>
      <c r="D10" s="3" t="s">
        <v>29</v>
      </c>
      <c r="E10" s="4">
        <v>128</v>
      </c>
      <c r="F10" s="4">
        <v>134</v>
      </c>
      <c r="G10" s="4">
        <v>134</v>
      </c>
      <c r="H10" s="4">
        <v>148</v>
      </c>
      <c r="I10" s="4">
        <f t="shared" si="0"/>
        <v>544</v>
      </c>
      <c r="J10" s="6"/>
      <c r="K10" s="6"/>
      <c r="L10" s="4" t="s">
        <v>10</v>
      </c>
      <c r="M10" s="3" t="s">
        <v>191</v>
      </c>
      <c r="N10" s="10">
        <v>381</v>
      </c>
      <c r="O10" s="22">
        <v>367</v>
      </c>
      <c r="P10" s="4">
        <v>373</v>
      </c>
      <c r="Q10" s="20">
        <v>360</v>
      </c>
      <c r="R10" s="4">
        <f>SUM(N10:Q10)-360</f>
        <v>1121</v>
      </c>
      <c r="S10" s="6"/>
    </row>
    <row r="11" spans="1:19">
      <c r="A11" s="6"/>
      <c r="B11" s="17" t="s">
        <v>11</v>
      </c>
      <c r="C11" s="3" t="s">
        <v>24</v>
      </c>
      <c r="D11" s="3" t="s">
        <v>21</v>
      </c>
      <c r="E11" s="4">
        <v>144</v>
      </c>
      <c r="F11" s="4">
        <v>136</v>
      </c>
      <c r="G11" s="4">
        <v>119</v>
      </c>
      <c r="H11" s="4">
        <v>128</v>
      </c>
      <c r="I11" s="4">
        <f t="shared" si="0"/>
        <v>527</v>
      </c>
      <c r="J11" s="6"/>
      <c r="K11" s="6"/>
      <c r="L11" s="4" t="s">
        <v>11</v>
      </c>
      <c r="M11" s="4" t="s">
        <v>51</v>
      </c>
      <c r="N11" s="10">
        <v>384</v>
      </c>
      <c r="O11" s="4">
        <v>375</v>
      </c>
      <c r="P11" s="4">
        <v>355</v>
      </c>
      <c r="Q11" s="20">
        <v>332</v>
      </c>
      <c r="R11" s="4">
        <f>SUM(N11:Q11)-332</f>
        <v>1114</v>
      </c>
      <c r="S11" s="6"/>
    </row>
    <row r="12" spans="1:19">
      <c r="A12" s="6"/>
      <c r="B12" s="17" t="s">
        <v>12</v>
      </c>
      <c r="C12" s="3" t="s">
        <v>28</v>
      </c>
      <c r="D12" s="3" t="s">
        <v>29</v>
      </c>
      <c r="E12" s="4">
        <v>127</v>
      </c>
      <c r="F12" s="4">
        <v>128</v>
      </c>
      <c r="G12" s="4">
        <v>145</v>
      </c>
      <c r="H12" s="4">
        <v>126</v>
      </c>
      <c r="I12" s="4">
        <f t="shared" si="0"/>
        <v>526</v>
      </c>
      <c r="J12" s="6"/>
      <c r="K12" s="6"/>
      <c r="L12" s="4" t="s">
        <v>12</v>
      </c>
      <c r="M12" s="3" t="s">
        <v>37</v>
      </c>
      <c r="N12" s="10">
        <v>343</v>
      </c>
      <c r="O12" s="4">
        <v>334</v>
      </c>
      <c r="P12" s="20">
        <v>323</v>
      </c>
      <c r="Q12" s="4">
        <v>326</v>
      </c>
      <c r="R12" s="4">
        <f>SUM(N12:Q12)-323</f>
        <v>1003</v>
      </c>
      <c r="S12" s="6"/>
    </row>
    <row r="13" spans="1:19">
      <c r="A13" s="6"/>
      <c r="B13" s="17" t="s">
        <v>13</v>
      </c>
      <c r="C13" s="3" t="s">
        <v>48</v>
      </c>
      <c r="D13" s="3" t="s">
        <v>15</v>
      </c>
      <c r="E13" s="4">
        <v>132</v>
      </c>
      <c r="F13" s="4">
        <v>132</v>
      </c>
      <c r="G13" s="4">
        <v>129</v>
      </c>
      <c r="H13" s="4">
        <v>130</v>
      </c>
      <c r="I13" s="4">
        <f t="shared" si="0"/>
        <v>523</v>
      </c>
      <c r="J13" s="6"/>
      <c r="K13" s="6"/>
      <c r="L13" s="4" t="s">
        <v>13</v>
      </c>
      <c r="M13" s="3" t="s">
        <v>41</v>
      </c>
      <c r="N13" s="21">
        <v>285</v>
      </c>
      <c r="O13" s="4">
        <v>326</v>
      </c>
      <c r="P13" s="4">
        <v>348</v>
      </c>
      <c r="Q13" s="22">
        <v>310</v>
      </c>
      <c r="R13" s="4">
        <f>SUM(N13:Q13)-285</f>
        <v>984</v>
      </c>
      <c r="S13" s="6"/>
    </row>
    <row r="14" spans="1:19">
      <c r="A14" s="6"/>
      <c r="B14" s="17" t="s">
        <v>14</v>
      </c>
      <c r="C14" s="3" t="s">
        <v>55</v>
      </c>
      <c r="D14" s="3" t="s">
        <v>56</v>
      </c>
      <c r="E14" s="4">
        <v>145</v>
      </c>
      <c r="F14" s="4">
        <v>118</v>
      </c>
      <c r="G14" s="4">
        <v>130</v>
      </c>
      <c r="H14" s="4">
        <v>129</v>
      </c>
      <c r="I14" s="4">
        <f t="shared" si="0"/>
        <v>522</v>
      </c>
      <c r="J14" s="6"/>
      <c r="K14" s="6"/>
      <c r="L14" s="4" t="s">
        <v>14</v>
      </c>
      <c r="M14" s="3" t="s">
        <v>50</v>
      </c>
      <c r="N14" s="10">
        <v>379</v>
      </c>
      <c r="O14" s="4">
        <v>378</v>
      </c>
      <c r="P14" s="4">
        <v>0</v>
      </c>
      <c r="Q14" s="4">
        <v>0</v>
      </c>
      <c r="R14" s="4">
        <f t="shared" ref="R14:R23" si="1">SUM(N14:Q14)</f>
        <v>757</v>
      </c>
      <c r="S14" s="6"/>
    </row>
    <row r="15" spans="1:19">
      <c r="A15" s="6"/>
      <c r="B15" s="17" t="s">
        <v>108</v>
      </c>
      <c r="C15" s="3" t="s">
        <v>49</v>
      </c>
      <c r="D15" s="3" t="s">
        <v>15</v>
      </c>
      <c r="E15" s="4">
        <v>136</v>
      </c>
      <c r="F15" s="4">
        <v>127</v>
      </c>
      <c r="G15" s="4">
        <v>131</v>
      </c>
      <c r="H15" s="4">
        <v>116</v>
      </c>
      <c r="I15" s="4">
        <f t="shared" si="0"/>
        <v>510</v>
      </c>
      <c r="J15" s="6"/>
      <c r="K15" s="6"/>
      <c r="L15" s="4" t="s">
        <v>108</v>
      </c>
      <c r="M15" s="3" t="s">
        <v>81</v>
      </c>
      <c r="N15" s="10">
        <v>0</v>
      </c>
      <c r="O15" s="3">
        <v>0</v>
      </c>
      <c r="P15" s="4">
        <v>353</v>
      </c>
      <c r="Q15" s="3">
        <v>314</v>
      </c>
      <c r="R15" s="4">
        <f t="shared" si="1"/>
        <v>667</v>
      </c>
      <c r="S15" s="6"/>
    </row>
    <row r="16" spans="1:19">
      <c r="A16" s="6"/>
      <c r="B16" s="17" t="s">
        <v>109</v>
      </c>
      <c r="C16" s="3" t="s">
        <v>20</v>
      </c>
      <c r="D16" s="3" t="s">
        <v>21</v>
      </c>
      <c r="E16" s="4">
        <v>131</v>
      </c>
      <c r="F16" s="4">
        <v>129</v>
      </c>
      <c r="G16" s="4">
        <v>112</v>
      </c>
      <c r="H16" s="4">
        <v>115</v>
      </c>
      <c r="I16" s="4">
        <f t="shared" si="0"/>
        <v>487</v>
      </c>
      <c r="J16" s="6"/>
      <c r="K16" s="1"/>
      <c r="L16" s="4" t="s">
        <v>109</v>
      </c>
      <c r="M16" s="10" t="s">
        <v>85</v>
      </c>
      <c r="N16" s="10">
        <v>0</v>
      </c>
      <c r="O16" s="3">
        <v>0</v>
      </c>
      <c r="P16" s="10">
        <v>305</v>
      </c>
      <c r="Q16" s="3">
        <v>327</v>
      </c>
      <c r="R16" s="4">
        <f t="shared" si="1"/>
        <v>632</v>
      </c>
      <c r="S16" s="6"/>
    </row>
    <row r="17" spans="1:19">
      <c r="A17" s="6"/>
      <c r="B17" s="17" t="s">
        <v>110</v>
      </c>
      <c r="C17" s="3" t="s">
        <v>47</v>
      </c>
      <c r="D17" s="3" t="s">
        <v>15</v>
      </c>
      <c r="E17" s="4">
        <v>121</v>
      </c>
      <c r="F17" s="4">
        <v>116</v>
      </c>
      <c r="G17" s="4">
        <v>121</v>
      </c>
      <c r="H17" s="4">
        <v>118</v>
      </c>
      <c r="I17" s="4">
        <f t="shared" si="0"/>
        <v>476</v>
      </c>
      <c r="J17" s="6"/>
      <c r="K17" s="1"/>
      <c r="L17" s="4" t="s">
        <v>110</v>
      </c>
      <c r="M17" s="10" t="s">
        <v>97</v>
      </c>
      <c r="N17" s="10">
        <v>0</v>
      </c>
      <c r="O17" s="3">
        <v>0</v>
      </c>
      <c r="P17" s="10">
        <v>331</v>
      </c>
      <c r="Q17" s="3">
        <v>298</v>
      </c>
      <c r="R17" s="4">
        <f t="shared" si="1"/>
        <v>629</v>
      </c>
      <c r="S17" s="6"/>
    </row>
    <row r="18" spans="1:19">
      <c r="A18" s="6"/>
      <c r="B18" s="17" t="s">
        <v>111</v>
      </c>
      <c r="C18" s="3" t="s">
        <v>40</v>
      </c>
      <c r="D18" s="3" t="s">
        <v>41</v>
      </c>
      <c r="E18" s="4">
        <v>101</v>
      </c>
      <c r="F18" s="4">
        <v>124</v>
      </c>
      <c r="G18" s="4">
        <v>118</v>
      </c>
      <c r="H18" s="4">
        <v>120</v>
      </c>
      <c r="I18" s="4">
        <f t="shared" si="0"/>
        <v>463</v>
      </c>
      <c r="J18" s="6"/>
      <c r="K18" s="6"/>
      <c r="L18" s="4" t="s">
        <v>111</v>
      </c>
      <c r="M18" s="10" t="s">
        <v>68</v>
      </c>
      <c r="N18" s="10">
        <v>0</v>
      </c>
      <c r="O18" s="3">
        <v>0</v>
      </c>
      <c r="P18" s="10">
        <v>302</v>
      </c>
      <c r="Q18" s="3">
        <v>298</v>
      </c>
      <c r="R18" s="4">
        <f t="shared" si="1"/>
        <v>600</v>
      </c>
      <c r="S18" s="6"/>
    </row>
    <row r="19" spans="1:19">
      <c r="A19" s="6"/>
      <c r="B19" s="17" t="s">
        <v>112</v>
      </c>
      <c r="C19" s="3" t="s">
        <v>57</v>
      </c>
      <c r="D19" s="3" t="s">
        <v>56</v>
      </c>
      <c r="E19" s="4">
        <v>118</v>
      </c>
      <c r="F19" s="4">
        <v>120</v>
      </c>
      <c r="G19" s="4">
        <v>122</v>
      </c>
      <c r="H19" s="4">
        <v>93</v>
      </c>
      <c r="I19" s="4">
        <f t="shared" si="0"/>
        <v>453</v>
      </c>
      <c r="J19" s="6"/>
      <c r="K19" s="6"/>
      <c r="L19" s="4" t="s">
        <v>112</v>
      </c>
      <c r="M19" s="10" t="s">
        <v>173</v>
      </c>
      <c r="N19" s="10">
        <v>0</v>
      </c>
      <c r="O19" s="10">
        <v>0</v>
      </c>
      <c r="P19" s="10">
        <v>0</v>
      </c>
      <c r="Q19" s="10">
        <v>371</v>
      </c>
      <c r="R19" s="10">
        <f t="shared" si="1"/>
        <v>371</v>
      </c>
      <c r="S19" s="6"/>
    </row>
    <row r="20" spans="1:19">
      <c r="A20" s="6"/>
      <c r="B20" s="17" t="s">
        <v>113</v>
      </c>
      <c r="C20" s="3" t="s">
        <v>39</v>
      </c>
      <c r="D20" s="3" t="s">
        <v>37</v>
      </c>
      <c r="E20" s="4">
        <v>108</v>
      </c>
      <c r="F20" s="4">
        <v>111</v>
      </c>
      <c r="G20" s="4">
        <v>112</v>
      </c>
      <c r="H20" s="4">
        <v>118</v>
      </c>
      <c r="I20" s="4">
        <f t="shared" si="0"/>
        <v>449</v>
      </c>
      <c r="J20" s="6"/>
      <c r="K20" s="6"/>
      <c r="L20" s="4" t="s">
        <v>113</v>
      </c>
      <c r="M20" s="10" t="s">
        <v>76</v>
      </c>
      <c r="N20" s="10">
        <v>0</v>
      </c>
      <c r="O20" s="3">
        <v>0</v>
      </c>
      <c r="P20" s="10">
        <v>353</v>
      </c>
      <c r="Q20" s="3">
        <v>0</v>
      </c>
      <c r="R20" s="4">
        <f t="shared" si="1"/>
        <v>353</v>
      </c>
      <c r="S20" s="6"/>
    </row>
    <row r="21" spans="1:19">
      <c r="A21" s="6"/>
      <c r="B21" s="17" t="s">
        <v>124</v>
      </c>
      <c r="C21" s="3" t="s">
        <v>36</v>
      </c>
      <c r="D21" s="3" t="s">
        <v>37</v>
      </c>
      <c r="E21" s="4">
        <v>128</v>
      </c>
      <c r="F21" s="4">
        <v>115</v>
      </c>
      <c r="G21" s="4">
        <v>96</v>
      </c>
      <c r="H21" s="4">
        <v>106</v>
      </c>
      <c r="I21" s="4">
        <f t="shared" si="0"/>
        <v>445</v>
      </c>
      <c r="J21" s="6"/>
      <c r="K21" s="6"/>
      <c r="L21" s="4" t="s">
        <v>124</v>
      </c>
      <c r="M21" s="10" t="s">
        <v>87</v>
      </c>
      <c r="N21" s="10">
        <v>0</v>
      </c>
      <c r="O21" s="3">
        <v>0</v>
      </c>
      <c r="P21" s="10">
        <v>334</v>
      </c>
      <c r="Q21" s="3">
        <v>0</v>
      </c>
      <c r="R21" s="4">
        <f t="shared" si="1"/>
        <v>334</v>
      </c>
      <c r="S21" s="6"/>
    </row>
    <row r="22" spans="1:19">
      <c r="A22" s="6"/>
      <c r="B22" s="17" t="s">
        <v>125</v>
      </c>
      <c r="C22" s="3" t="s">
        <v>45</v>
      </c>
      <c r="D22" s="3" t="s">
        <v>116</v>
      </c>
      <c r="E22" s="4">
        <v>100</v>
      </c>
      <c r="F22" s="4">
        <v>103</v>
      </c>
      <c r="G22" s="4">
        <v>119</v>
      </c>
      <c r="H22" s="4">
        <v>97</v>
      </c>
      <c r="I22" s="4">
        <f t="shared" si="0"/>
        <v>419</v>
      </c>
      <c r="J22" s="6"/>
      <c r="K22" s="6"/>
      <c r="L22" s="4" t="s">
        <v>125</v>
      </c>
      <c r="M22" s="10" t="s">
        <v>168</v>
      </c>
      <c r="N22" s="10">
        <v>0</v>
      </c>
      <c r="O22" s="10">
        <v>0</v>
      </c>
      <c r="P22" s="10">
        <v>0</v>
      </c>
      <c r="Q22" s="10">
        <v>299</v>
      </c>
      <c r="R22" s="4">
        <f t="shared" si="1"/>
        <v>299</v>
      </c>
      <c r="S22" s="6"/>
    </row>
    <row r="23" spans="1:19">
      <c r="A23" s="6"/>
      <c r="B23" s="17" t="s">
        <v>126</v>
      </c>
      <c r="C23" s="3" t="s">
        <v>38</v>
      </c>
      <c r="D23" s="3" t="s">
        <v>37</v>
      </c>
      <c r="E23" s="4">
        <v>106</v>
      </c>
      <c r="F23" s="4">
        <v>108</v>
      </c>
      <c r="G23" s="4">
        <v>108</v>
      </c>
      <c r="H23" s="4">
        <v>96</v>
      </c>
      <c r="I23" s="4">
        <f t="shared" si="0"/>
        <v>418</v>
      </c>
      <c r="J23" s="6"/>
      <c r="K23" s="6"/>
      <c r="L23" s="4" t="s">
        <v>126</v>
      </c>
      <c r="M23" s="10" t="s">
        <v>102</v>
      </c>
      <c r="N23" s="10">
        <v>0</v>
      </c>
      <c r="O23" s="3">
        <v>0</v>
      </c>
      <c r="P23" s="10">
        <v>285</v>
      </c>
      <c r="Q23" s="3">
        <v>0</v>
      </c>
      <c r="R23" s="4">
        <f t="shared" si="1"/>
        <v>285</v>
      </c>
      <c r="S23" s="6"/>
    </row>
    <row r="24" spans="1:19">
      <c r="A24" s="6"/>
      <c r="B24" s="17" t="s">
        <v>127</v>
      </c>
      <c r="C24" s="3" t="s">
        <v>46</v>
      </c>
      <c r="D24" s="3" t="s">
        <v>114</v>
      </c>
      <c r="E24" s="4">
        <v>107</v>
      </c>
      <c r="F24" s="4">
        <v>98</v>
      </c>
      <c r="G24" s="4">
        <v>113</v>
      </c>
      <c r="H24" s="4">
        <v>98</v>
      </c>
      <c r="I24" s="4">
        <f t="shared" si="0"/>
        <v>416</v>
      </c>
      <c r="J24" s="6"/>
      <c r="K24" s="6"/>
      <c r="L24" s="13"/>
      <c r="M24" s="1"/>
      <c r="N24" s="1"/>
      <c r="O24" s="1"/>
      <c r="P24" s="1"/>
      <c r="Q24" s="1"/>
      <c r="R24" s="6"/>
      <c r="S24" s="6"/>
    </row>
    <row r="25" spans="1:19">
      <c r="A25" s="6"/>
      <c r="B25" s="17" t="s">
        <v>128</v>
      </c>
      <c r="C25" s="3" t="s">
        <v>19</v>
      </c>
      <c r="D25" s="3" t="s">
        <v>17</v>
      </c>
      <c r="E25" s="4">
        <v>144</v>
      </c>
      <c r="F25" s="4">
        <v>139</v>
      </c>
      <c r="G25" s="4">
        <v>129</v>
      </c>
      <c r="H25" s="4">
        <v>0</v>
      </c>
      <c r="I25" s="4">
        <f t="shared" si="0"/>
        <v>412</v>
      </c>
      <c r="J25" s="6"/>
      <c r="K25" s="6"/>
      <c r="L25" s="13"/>
      <c r="M25" s="1"/>
      <c r="N25" s="1"/>
      <c r="O25" s="1"/>
      <c r="P25" s="1"/>
      <c r="Q25" s="1"/>
      <c r="R25" s="6"/>
      <c r="S25" s="6"/>
    </row>
    <row r="26" spans="1:19">
      <c r="A26" s="6"/>
      <c r="B26" s="17" t="s">
        <v>129</v>
      </c>
      <c r="C26" s="3" t="s">
        <v>32</v>
      </c>
      <c r="D26" s="3" t="s">
        <v>31</v>
      </c>
      <c r="E26" s="4">
        <v>129</v>
      </c>
      <c r="F26" s="4">
        <v>140</v>
      </c>
      <c r="G26" s="4">
        <v>140</v>
      </c>
      <c r="H26" s="4">
        <v>0</v>
      </c>
      <c r="I26" s="4">
        <f t="shared" si="0"/>
        <v>409</v>
      </c>
      <c r="J26" s="6"/>
      <c r="K26" s="6"/>
      <c r="L26" s="13"/>
      <c r="M26" s="1"/>
      <c r="N26" s="1"/>
      <c r="O26" s="1"/>
      <c r="P26" s="1"/>
      <c r="Q26" s="1"/>
      <c r="R26" s="6"/>
      <c r="S26" s="6"/>
    </row>
    <row r="27" spans="1:19">
      <c r="A27" s="6"/>
      <c r="B27" s="17" t="s">
        <v>130</v>
      </c>
      <c r="C27" s="3" t="s">
        <v>34</v>
      </c>
      <c r="D27" s="3" t="s">
        <v>118</v>
      </c>
      <c r="E27" s="4">
        <v>88</v>
      </c>
      <c r="F27" s="4">
        <v>116</v>
      </c>
      <c r="G27" s="4">
        <v>81</v>
      </c>
      <c r="H27" s="4">
        <v>109</v>
      </c>
      <c r="I27" s="4">
        <f t="shared" si="0"/>
        <v>394</v>
      </c>
      <c r="J27" s="6"/>
      <c r="K27" s="6"/>
      <c r="L27" s="13"/>
      <c r="M27" s="1"/>
      <c r="N27" s="1"/>
      <c r="O27" s="1"/>
      <c r="P27" s="1"/>
      <c r="Q27" s="1"/>
      <c r="R27" s="6"/>
      <c r="S27" s="6"/>
    </row>
    <row r="28" spans="1:19">
      <c r="A28" s="6"/>
      <c r="B28" s="17" t="s">
        <v>131</v>
      </c>
      <c r="C28" s="3" t="s">
        <v>35</v>
      </c>
      <c r="D28" s="3" t="s">
        <v>118</v>
      </c>
      <c r="E28" s="4">
        <v>110</v>
      </c>
      <c r="F28" s="4">
        <v>110</v>
      </c>
      <c r="G28" s="4">
        <v>129</v>
      </c>
      <c r="H28" s="4">
        <v>0</v>
      </c>
      <c r="I28" s="4">
        <f t="shared" si="0"/>
        <v>349</v>
      </c>
      <c r="J28" s="6"/>
      <c r="K28" s="6"/>
      <c r="L28" s="13"/>
      <c r="M28" s="1"/>
      <c r="N28" s="1"/>
      <c r="O28" s="1"/>
      <c r="P28" s="1"/>
      <c r="Q28" s="1"/>
      <c r="R28" s="6"/>
      <c r="S28" s="6"/>
    </row>
    <row r="29" spans="1:19">
      <c r="A29" s="6"/>
      <c r="B29" s="17" t="s">
        <v>132</v>
      </c>
      <c r="C29" s="3" t="s">
        <v>33</v>
      </c>
      <c r="D29" s="3" t="s">
        <v>118</v>
      </c>
      <c r="E29" s="4">
        <v>91</v>
      </c>
      <c r="F29" s="4">
        <v>85</v>
      </c>
      <c r="G29" s="4">
        <v>70</v>
      </c>
      <c r="H29" s="4">
        <v>102</v>
      </c>
      <c r="I29" s="4">
        <f t="shared" si="0"/>
        <v>348</v>
      </c>
      <c r="J29" s="6"/>
      <c r="K29" s="6"/>
      <c r="L29" s="13"/>
      <c r="M29" s="1"/>
      <c r="N29" s="1"/>
      <c r="O29" s="1"/>
      <c r="P29" s="1"/>
      <c r="Q29" s="1"/>
      <c r="R29" s="6"/>
      <c r="S29" s="6"/>
    </row>
    <row r="30" spans="1:19">
      <c r="A30" s="6"/>
      <c r="B30" s="17" t="s">
        <v>133</v>
      </c>
      <c r="C30" s="3" t="s">
        <v>42</v>
      </c>
      <c r="D30" s="3" t="s">
        <v>41</v>
      </c>
      <c r="E30" s="4">
        <v>99</v>
      </c>
      <c r="F30" s="4">
        <v>88</v>
      </c>
      <c r="G30" s="4">
        <v>119</v>
      </c>
      <c r="H30" s="4">
        <v>0</v>
      </c>
      <c r="I30" s="4">
        <f t="shared" si="0"/>
        <v>306</v>
      </c>
      <c r="J30" s="6"/>
      <c r="K30" s="6"/>
      <c r="L30" s="13"/>
      <c r="M30" s="1"/>
      <c r="N30" s="1"/>
      <c r="O30" s="1"/>
      <c r="P30" s="1"/>
      <c r="Q30" s="1"/>
      <c r="R30" s="6"/>
      <c r="S30" s="6"/>
    </row>
    <row r="31" spans="1:19">
      <c r="A31" s="6"/>
      <c r="B31" s="17" t="s">
        <v>134</v>
      </c>
      <c r="C31" s="3" t="s">
        <v>43</v>
      </c>
      <c r="D31" s="3" t="s">
        <v>41</v>
      </c>
      <c r="E31" s="4">
        <v>85</v>
      </c>
      <c r="F31" s="4">
        <v>114</v>
      </c>
      <c r="G31" s="4">
        <v>0</v>
      </c>
      <c r="H31" s="4">
        <v>90</v>
      </c>
      <c r="I31" s="4">
        <f t="shared" si="0"/>
        <v>289</v>
      </c>
      <c r="J31" s="6"/>
      <c r="K31" s="6"/>
      <c r="L31" s="13"/>
      <c r="M31" s="1"/>
      <c r="N31" s="1"/>
      <c r="O31" s="1"/>
      <c r="P31" s="1"/>
      <c r="Q31" s="1"/>
      <c r="R31" s="6"/>
      <c r="S31" s="6"/>
    </row>
    <row r="32" spans="1:19">
      <c r="A32" s="6"/>
      <c r="B32" s="17" t="s">
        <v>135</v>
      </c>
      <c r="C32" s="3" t="s">
        <v>44</v>
      </c>
      <c r="D32" s="3" t="s">
        <v>41</v>
      </c>
      <c r="E32" s="4">
        <v>79</v>
      </c>
      <c r="F32" s="4">
        <v>86</v>
      </c>
      <c r="G32" s="4">
        <v>111</v>
      </c>
      <c r="H32" s="4">
        <v>0</v>
      </c>
      <c r="I32" s="4">
        <f t="shared" si="0"/>
        <v>276</v>
      </c>
      <c r="J32" s="6"/>
      <c r="K32" s="6"/>
      <c r="L32" s="13"/>
      <c r="M32" s="1"/>
      <c r="N32" s="1"/>
      <c r="O32" s="1"/>
      <c r="P32" s="1"/>
      <c r="Q32" s="1"/>
      <c r="R32" s="6"/>
      <c r="S32" s="6"/>
    </row>
    <row r="33" spans="1:19">
      <c r="A33" s="6"/>
      <c r="B33" s="17" t="s">
        <v>136</v>
      </c>
      <c r="C33" s="3" t="s">
        <v>53</v>
      </c>
      <c r="D33" s="3" t="s">
        <v>50</v>
      </c>
      <c r="E33" s="4">
        <v>126</v>
      </c>
      <c r="F33" s="4">
        <v>141</v>
      </c>
      <c r="G33" s="4">
        <v>0</v>
      </c>
      <c r="H33" s="4">
        <v>0</v>
      </c>
      <c r="I33" s="4">
        <f t="shared" si="0"/>
        <v>267</v>
      </c>
      <c r="J33" s="6"/>
      <c r="K33" s="6"/>
      <c r="L33" s="13"/>
      <c r="M33" s="1"/>
      <c r="N33" s="1"/>
      <c r="O33" s="1"/>
      <c r="P33" s="1"/>
      <c r="Q33" s="1"/>
      <c r="R33" s="6"/>
      <c r="S33" s="6"/>
    </row>
    <row r="34" spans="1:19">
      <c r="A34" s="6"/>
      <c r="B34" s="17" t="s">
        <v>137</v>
      </c>
      <c r="C34" s="3" t="s">
        <v>120</v>
      </c>
      <c r="D34" s="3" t="s">
        <v>31</v>
      </c>
      <c r="E34" s="3">
        <v>0</v>
      </c>
      <c r="F34" s="3">
        <v>0</v>
      </c>
      <c r="G34" s="3">
        <v>126</v>
      </c>
      <c r="H34" s="4">
        <v>138</v>
      </c>
      <c r="I34" s="10">
        <f t="shared" si="0"/>
        <v>264</v>
      </c>
      <c r="J34" s="6"/>
      <c r="K34" s="6"/>
      <c r="L34" s="13"/>
      <c r="M34" s="1"/>
      <c r="N34" s="1"/>
      <c r="O34" s="1"/>
      <c r="P34" s="1"/>
      <c r="Q34" s="1"/>
      <c r="R34" s="6"/>
      <c r="S34" s="6"/>
    </row>
    <row r="35" spans="1:19">
      <c r="A35" s="6"/>
      <c r="B35" s="17" t="s">
        <v>138</v>
      </c>
      <c r="C35" s="3" t="s">
        <v>123</v>
      </c>
      <c r="D35" s="3" t="s">
        <v>29</v>
      </c>
      <c r="E35" s="3">
        <v>0</v>
      </c>
      <c r="F35" s="3">
        <v>0</v>
      </c>
      <c r="G35" s="3">
        <v>138</v>
      </c>
      <c r="H35" s="4">
        <v>124</v>
      </c>
      <c r="I35" s="10">
        <f t="shared" si="0"/>
        <v>262</v>
      </c>
      <c r="J35" s="6"/>
      <c r="K35" s="6"/>
      <c r="L35" s="13"/>
      <c r="M35" s="1"/>
      <c r="N35" s="1"/>
      <c r="O35" s="1"/>
      <c r="P35" s="1"/>
      <c r="Q35" s="1"/>
      <c r="R35" s="6"/>
      <c r="S35" s="6"/>
    </row>
    <row r="36" spans="1:19">
      <c r="A36" s="6"/>
      <c r="B36" s="17" t="s">
        <v>139</v>
      </c>
      <c r="C36" s="3" t="s">
        <v>119</v>
      </c>
      <c r="D36" s="3" t="s">
        <v>31</v>
      </c>
      <c r="E36" s="3">
        <v>0</v>
      </c>
      <c r="F36" s="3">
        <v>0</v>
      </c>
      <c r="G36" s="3">
        <v>132</v>
      </c>
      <c r="H36" s="4">
        <v>127</v>
      </c>
      <c r="I36" s="10">
        <f t="shared" si="0"/>
        <v>259</v>
      </c>
      <c r="J36" s="6"/>
      <c r="K36" s="6"/>
      <c r="L36" s="13"/>
      <c r="M36" s="1"/>
      <c r="N36" s="1"/>
      <c r="O36" s="1"/>
      <c r="P36" s="1"/>
      <c r="Q36" s="1"/>
      <c r="R36" s="6"/>
      <c r="S36" s="6"/>
    </row>
    <row r="37" spans="1:19">
      <c r="A37" s="6"/>
      <c r="B37" s="17" t="s">
        <v>140</v>
      </c>
      <c r="C37" s="3" t="s">
        <v>58</v>
      </c>
      <c r="D37" s="3" t="s">
        <v>56</v>
      </c>
      <c r="E37" s="4">
        <v>121</v>
      </c>
      <c r="F37" s="4">
        <v>137</v>
      </c>
      <c r="G37" s="4">
        <v>0</v>
      </c>
      <c r="H37" s="4">
        <v>0</v>
      </c>
      <c r="I37" s="4">
        <f t="shared" si="0"/>
        <v>258</v>
      </c>
      <c r="J37" s="6"/>
      <c r="K37" s="6"/>
      <c r="L37" s="13"/>
      <c r="M37" s="1"/>
      <c r="N37" s="1"/>
      <c r="O37" s="1"/>
      <c r="P37" s="1"/>
      <c r="Q37" s="1"/>
      <c r="R37" s="6"/>
      <c r="S37" s="6"/>
    </row>
    <row r="38" spans="1:19">
      <c r="A38" s="6"/>
      <c r="B38" s="17" t="s">
        <v>141</v>
      </c>
      <c r="C38" s="3" t="s">
        <v>54</v>
      </c>
      <c r="D38" s="3" t="s">
        <v>50</v>
      </c>
      <c r="E38" s="4">
        <v>126</v>
      </c>
      <c r="F38" s="4">
        <v>121</v>
      </c>
      <c r="G38" s="4">
        <v>0</v>
      </c>
      <c r="H38" s="4">
        <v>0</v>
      </c>
      <c r="I38" s="4">
        <f t="shared" ref="I38:I69" si="2">SUM(E38:H38)</f>
        <v>247</v>
      </c>
      <c r="J38" s="6"/>
      <c r="K38" s="6"/>
      <c r="L38" s="13"/>
      <c r="M38" s="1"/>
      <c r="N38" s="1"/>
      <c r="O38" s="1"/>
      <c r="P38" s="1"/>
      <c r="Q38" s="1"/>
      <c r="R38" s="6"/>
      <c r="S38" s="6"/>
    </row>
    <row r="39" spans="1:19">
      <c r="A39" s="6"/>
      <c r="B39" s="17" t="s">
        <v>142</v>
      </c>
      <c r="C39" s="3" t="s">
        <v>52</v>
      </c>
      <c r="D39" s="3" t="s">
        <v>50</v>
      </c>
      <c r="E39" s="4">
        <v>127</v>
      </c>
      <c r="F39" s="4">
        <v>116</v>
      </c>
      <c r="G39" s="4">
        <v>0</v>
      </c>
      <c r="H39" s="4">
        <v>0</v>
      </c>
      <c r="I39" s="4">
        <f t="shared" si="2"/>
        <v>243</v>
      </c>
      <c r="J39" s="6"/>
      <c r="K39" s="6"/>
      <c r="L39" s="13"/>
      <c r="M39" s="1"/>
      <c r="N39" s="1"/>
      <c r="O39" s="1"/>
      <c r="P39" s="1"/>
      <c r="Q39" s="1"/>
      <c r="R39" s="6"/>
      <c r="S39" s="6"/>
    </row>
    <row r="40" spans="1:19">
      <c r="A40" s="6"/>
      <c r="B40" s="17" t="s">
        <v>143</v>
      </c>
      <c r="C40" s="3" t="s">
        <v>23</v>
      </c>
      <c r="D40" s="3" t="s">
        <v>17</v>
      </c>
      <c r="E40" s="4">
        <v>123</v>
      </c>
      <c r="F40" s="4">
        <v>115</v>
      </c>
      <c r="G40" s="4">
        <v>0</v>
      </c>
      <c r="H40" s="4">
        <v>0</v>
      </c>
      <c r="I40" s="4">
        <f t="shared" si="2"/>
        <v>238</v>
      </c>
      <c r="J40" s="6"/>
      <c r="K40" s="6"/>
      <c r="L40" s="13"/>
      <c r="M40" s="1"/>
      <c r="N40" s="1"/>
      <c r="O40" s="1"/>
      <c r="P40" s="1"/>
      <c r="Q40" s="1"/>
      <c r="R40" s="6"/>
      <c r="S40" s="6"/>
    </row>
    <row r="41" spans="1:19">
      <c r="A41" s="6"/>
      <c r="B41" s="17" t="s">
        <v>144</v>
      </c>
      <c r="C41" s="3" t="s">
        <v>117</v>
      </c>
      <c r="D41" s="3" t="s">
        <v>81</v>
      </c>
      <c r="E41" s="3">
        <v>0</v>
      </c>
      <c r="F41" s="3">
        <v>0</v>
      </c>
      <c r="G41" s="4">
        <v>121</v>
      </c>
      <c r="H41" s="4">
        <v>111</v>
      </c>
      <c r="I41" s="10">
        <f t="shared" si="2"/>
        <v>232</v>
      </c>
      <c r="J41" s="6"/>
      <c r="K41" s="6"/>
      <c r="L41" s="7"/>
      <c r="M41" s="1"/>
      <c r="N41" s="1"/>
      <c r="O41" s="1"/>
      <c r="P41" s="1"/>
      <c r="Q41" s="1"/>
      <c r="R41" s="6"/>
      <c r="S41" s="6"/>
    </row>
    <row r="42" spans="1:19">
      <c r="A42" s="6"/>
      <c r="B42" s="17" t="s">
        <v>145</v>
      </c>
      <c r="C42" s="3" t="s">
        <v>27</v>
      </c>
      <c r="D42" s="3" t="s">
        <v>21</v>
      </c>
      <c r="E42" s="4">
        <v>110</v>
      </c>
      <c r="F42" s="4">
        <v>0</v>
      </c>
      <c r="G42" s="4">
        <v>0</v>
      </c>
      <c r="H42" s="4">
        <v>119</v>
      </c>
      <c r="I42" s="4">
        <f t="shared" si="2"/>
        <v>229</v>
      </c>
      <c r="J42" s="6"/>
      <c r="K42" s="6"/>
      <c r="L42" s="7"/>
      <c r="M42" s="1"/>
      <c r="N42" s="1"/>
      <c r="O42" s="1"/>
      <c r="P42" s="1"/>
      <c r="Q42" s="1"/>
      <c r="R42" s="6"/>
      <c r="S42" s="6"/>
    </row>
    <row r="43" spans="1:19">
      <c r="A43" s="6"/>
      <c r="B43" s="17" t="s">
        <v>146</v>
      </c>
      <c r="C43" s="3" t="s">
        <v>99</v>
      </c>
      <c r="D43" s="3" t="s">
        <v>97</v>
      </c>
      <c r="E43" s="3">
        <v>0</v>
      </c>
      <c r="F43" s="3">
        <v>0</v>
      </c>
      <c r="G43" s="3">
        <v>117</v>
      </c>
      <c r="H43" s="4">
        <v>104</v>
      </c>
      <c r="I43" s="10">
        <f t="shared" si="2"/>
        <v>221</v>
      </c>
      <c r="J43" s="6"/>
      <c r="K43" s="6"/>
      <c r="L43" s="7"/>
      <c r="M43" s="1"/>
      <c r="N43" s="1"/>
      <c r="O43" s="1"/>
      <c r="P43" s="1"/>
      <c r="Q43" s="1"/>
      <c r="R43" s="6"/>
      <c r="S43" s="6"/>
    </row>
    <row r="44" spans="1:19">
      <c r="A44" s="6"/>
      <c r="B44" s="17" t="s">
        <v>147</v>
      </c>
      <c r="C44" s="3" t="s">
        <v>98</v>
      </c>
      <c r="D44" s="3" t="s">
        <v>97</v>
      </c>
      <c r="E44" s="3">
        <v>0</v>
      </c>
      <c r="F44" s="3">
        <v>0</v>
      </c>
      <c r="G44" s="3">
        <v>110</v>
      </c>
      <c r="H44" s="4">
        <v>104</v>
      </c>
      <c r="I44" s="10">
        <f t="shared" si="2"/>
        <v>214</v>
      </c>
      <c r="J44" s="6"/>
      <c r="K44" s="6"/>
      <c r="L44" s="7"/>
      <c r="M44" s="1"/>
      <c r="N44" s="1"/>
      <c r="O44" s="1"/>
      <c r="P44" s="1"/>
      <c r="Q44" s="1"/>
      <c r="R44" s="6"/>
      <c r="S44" s="6"/>
    </row>
    <row r="45" spans="1:19">
      <c r="A45" s="6"/>
      <c r="B45" s="17" t="s">
        <v>148</v>
      </c>
      <c r="C45" s="3" t="s">
        <v>73</v>
      </c>
      <c r="D45" s="3" t="s">
        <v>56</v>
      </c>
      <c r="E45" s="3">
        <v>0</v>
      </c>
      <c r="F45" s="3">
        <v>0</v>
      </c>
      <c r="G45" s="4">
        <v>103</v>
      </c>
      <c r="H45" s="4">
        <v>110</v>
      </c>
      <c r="I45" s="10">
        <f t="shared" si="2"/>
        <v>213</v>
      </c>
      <c r="J45" s="6"/>
      <c r="K45" s="6"/>
      <c r="L45" s="7"/>
      <c r="M45" s="1"/>
      <c r="N45" s="1"/>
      <c r="O45" s="1"/>
      <c r="P45" s="1"/>
      <c r="Q45" s="1"/>
      <c r="R45" s="6"/>
      <c r="S45" s="6"/>
    </row>
    <row r="46" spans="1:19">
      <c r="A46" s="6"/>
      <c r="B46" s="17" t="s">
        <v>149</v>
      </c>
      <c r="C46" s="3" t="s">
        <v>122</v>
      </c>
      <c r="D46" s="3" t="s">
        <v>85</v>
      </c>
      <c r="E46" s="3">
        <v>0</v>
      </c>
      <c r="F46" s="3">
        <v>0</v>
      </c>
      <c r="G46" s="3">
        <v>95</v>
      </c>
      <c r="H46" s="4">
        <v>116</v>
      </c>
      <c r="I46" s="10">
        <f t="shared" si="2"/>
        <v>211</v>
      </c>
      <c r="J46" s="6"/>
      <c r="K46" s="6"/>
      <c r="L46" s="7"/>
      <c r="M46" s="1"/>
      <c r="N46" s="1"/>
      <c r="O46" s="1"/>
      <c r="P46" s="1"/>
      <c r="Q46" s="1"/>
      <c r="R46" s="6"/>
      <c r="S46" s="6"/>
    </row>
    <row r="47" spans="1:19">
      <c r="A47" s="6"/>
      <c r="B47" s="17" t="s">
        <v>150</v>
      </c>
      <c r="C47" s="3" t="s">
        <v>59</v>
      </c>
      <c r="D47" s="3" t="s">
        <v>56</v>
      </c>
      <c r="E47" s="4">
        <v>107</v>
      </c>
      <c r="F47" s="4">
        <v>104</v>
      </c>
      <c r="G47" s="4">
        <v>0</v>
      </c>
      <c r="H47" s="4">
        <v>0</v>
      </c>
      <c r="I47" s="4">
        <f t="shared" si="2"/>
        <v>211</v>
      </c>
      <c r="J47" s="6"/>
      <c r="K47" s="6"/>
      <c r="L47" s="7"/>
      <c r="M47" s="1"/>
      <c r="N47" s="1"/>
      <c r="O47" s="1"/>
      <c r="P47" s="1"/>
      <c r="Q47" s="1"/>
      <c r="R47" s="6"/>
      <c r="S47" s="6"/>
    </row>
    <row r="48" spans="1:19">
      <c r="A48" s="6"/>
      <c r="B48" s="17" t="s">
        <v>151</v>
      </c>
      <c r="C48" s="3" t="s">
        <v>69</v>
      </c>
      <c r="D48" s="3" t="s">
        <v>68</v>
      </c>
      <c r="E48" s="3">
        <v>0</v>
      </c>
      <c r="F48" s="3">
        <v>0</v>
      </c>
      <c r="G48" s="4">
        <v>109</v>
      </c>
      <c r="H48" s="4">
        <v>100</v>
      </c>
      <c r="I48" s="10">
        <f t="shared" si="2"/>
        <v>209</v>
      </c>
      <c r="J48" s="6"/>
      <c r="K48" s="6"/>
      <c r="L48" s="7"/>
      <c r="M48" s="1"/>
      <c r="N48" s="1"/>
      <c r="O48" s="1"/>
      <c r="P48" s="1"/>
      <c r="Q48" s="1"/>
      <c r="R48" s="6"/>
      <c r="S48" s="6"/>
    </row>
    <row r="49" spans="1:19">
      <c r="A49" s="6"/>
      <c r="B49" s="17" t="s">
        <v>152</v>
      </c>
      <c r="C49" s="10" t="s">
        <v>115</v>
      </c>
      <c r="D49" s="10" t="s">
        <v>37</v>
      </c>
      <c r="E49" s="10">
        <v>0</v>
      </c>
      <c r="F49" s="10">
        <v>0</v>
      </c>
      <c r="G49" s="10">
        <v>103</v>
      </c>
      <c r="H49" s="10">
        <v>102</v>
      </c>
      <c r="I49" s="10">
        <f t="shared" si="2"/>
        <v>205</v>
      </c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>
      <c r="A50" s="6"/>
      <c r="B50" s="17" t="s">
        <v>153</v>
      </c>
      <c r="C50" s="3" t="s">
        <v>70</v>
      </c>
      <c r="D50" s="3" t="s">
        <v>68</v>
      </c>
      <c r="E50" s="3">
        <v>0</v>
      </c>
      <c r="F50" s="3">
        <v>0</v>
      </c>
      <c r="G50" s="4">
        <v>104</v>
      </c>
      <c r="H50" s="4">
        <v>101</v>
      </c>
      <c r="I50" s="10">
        <f t="shared" si="2"/>
        <v>205</v>
      </c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>
      <c r="A51" s="6"/>
      <c r="B51" s="17" t="s">
        <v>154</v>
      </c>
      <c r="C51" s="3" t="s">
        <v>100</v>
      </c>
      <c r="D51" s="3" t="s">
        <v>97</v>
      </c>
      <c r="E51" s="3">
        <v>0</v>
      </c>
      <c r="F51" s="3">
        <v>0</v>
      </c>
      <c r="G51" s="3">
        <v>101</v>
      </c>
      <c r="H51" s="4">
        <v>90</v>
      </c>
      <c r="I51" s="10">
        <f t="shared" si="2"/>
        <v>191</v>
      </c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>
      <c r="A52" s="6"/>
      <c r="B52" s="17" t="s">
        <v>155</v>
      </c>
      <c r="C52" s="3" t="s">
        <v>167</v>
      </c>
      <c r="D52" s="3" t="s">
        <v>68</v>
      </c>
      <c r="E52" s="3">
        <v>0</v>
      </c>
      <c r="F52" s="3">
        <v>0</v>
      </c>
      <c r="G52" s="4">
        <v>89</v>
      </c>
      <c r="H52" s="4">
        <v>97</v>
      </c>
      <c r="I52" s="10">
        <f t="shared" si="2"/>
        <v>186</v>
      </c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>
      <c r="A53" s="6"/>
      <c r="B53" s="17" t="s">
        <v>156</v>
      </c>
      <c r="C53" s="3" t="s">
        <v>71</v>
      </c>
      <c r="D53" s="3" t="s">
        <v>68</v>
      </c>
      <c r="E53" s="3">
        <v>0</v>
      </c>
      <c r="F53" s="3">
        <v>0</v>
      </c>
      <c r="G53" s="4">
        <v>84</v>
      </c>
      <c r="H53" s="4">
        <v>95</v>
      </c>
      <c r="I53" s="10">
        <f t="shared" si="2"/>
        <v>179</v>
      </c>
      <c r="J53" s="6"/>
      <c r="K53" s="6"/>
      <c r="L53" s="6"/>
      <c r="M53" s="1"/>
      <c r="N53" s="1"/>
      <c r="O53" s="1"/>
      <c r="P53" s="14"/>
      <c r="Q53" s="1"/>
      <c r="R53" s="6"/>
      <c r="S53" s="6"/>
    </row>
    <row r="54" spans="1:19">
      <c r="A54" s="6"/>
      <c r="B54" s="17" t="s">
        <v>157</v>
      </c>
      <c r="C54" s="3" t="s">
        <v>61</v>
      </c>
      <c r="D54" s="3" t="s">
        <v>15</v>
      </c>
      <c r="E54" s="4">
        <v>91</v>
      </c>
      <c r="F54" s="4">
        <v>85</v>
      </c>
      <c r="G54" s="4">
        <v>0</v>
      </c>
      <c r="H54" s="4">
        <v>0</v>
      </c>
      <c r="I54" s="4">
        <f t="shared" si="2"/>
        <v>176</v>
      </c>
      <c r="J54" s="6"/>
      <c r="K54" s="6"/>
      <c r="L54" s="6"/>
      <c r="M54" s="1"/>
      <c r="N54" s="1"/>
      <c r="O54" s="1"/>
      <c r="P54" s="14"/>
      <c r="Q54" s="1"/>
      <c r="R54" s="6"/>
      <c r="S54" s="6"/>
    </row>
    <row r="55" spans="1:19">
      <c r="A55" s="6"/>
      <c r="B55" s="17" t="s">
        <v>158</v>
      </c>
      <c r="C55" s="3" t="s">
        <v>62</v>
      </c>
      <c r="D55" s="3" t="s">
        <v>50</v>
      </c>
      <c r="E55" s="4">
        <v>76</v>
      </c>
      <c r="F55" s="4">
        <v>85</v>
      </c>
      <c r="G55" s="4">
        <v>0</v>
      </c>
      <c r="H55" s="4">
        <v>0</v>
      </c>
      <c r="I55" s="4">
        <f t="shared" si="2"/>
        <v>161</v>
      </c>
      <c r="J55" s="6"/>
      <c r="K55" s="6"/>
      <c r="L55" s="6"/>
      <c r="M55" s="1"/>
      <c r="N55" s="1"/>
      <c r="O55" s="1"/>
      <c r="P55" s="14"/>
      <c r="Q55" s="1"/>
      <c r="R55" s="6"/>
      <c r="S55" s="6"/>
    </row>
    <row r="56" spans="1:19">
      <c r="A56" s="6"/>
      <c r="B56" s="17" t="s">
        <v>159</v>
      </c>
      <c r="C56" s="4" t="s">
        <v>177</v>
      </c>
      <c r="D56" s="4" t="s">
        <v>173</v>
      </c>
      <c r="E56" s="10">
        <v>0</v>
      </c>
      <c r="F56" s="10">
        <v>0</v>
      </c>
      <c r="G56" s="10">
        <v>0</v>
      </c>
      <c r="H56" s="4">
        <v>135</v>
      </c>
      <c r="I56" s="4">
        <f t="shared" si="2"/>
        <v>135</v>
      </c>
      <c r="J56" s="6"/>
      <c r="K56" s="6"/>
      <c r="L56" s="6"/>
      <c r="M56" s="1"/>
      <c r="N56" s="1"/>
      <c r="O56" s="1"/>
      <c r="P56" s="14"/>
      <c r="Q56" s="1"/>
      <c r="R56" s="6"/>
      <c r="S56" s="6"/>
    </row>
    <row r="57" spans="1:19">
      <c r="A57" s="6"/>
      <c r="B57" s="17" t="s">
        <v>160</v>
      </c>
      <c r="C57" s="4" t="s">
        <v>165</v>
      </c>
      <c r="D57" s="4" t="s">
        <v>31</v>
      </c>
      <c r="E57" s="10">
        <v>0</v>
      </c>
      <c r="F57" s="10">
        <v>0</v>
      </c>
      <c r="G57" s="10">
        <v>0</v>
      </c>
      <c r="H57" s="4">
        <v>134</v>
      </c>
      <c r="I57" s="10">
        <f t="shared" si="2"/>
        <v>134</v>
      </c>
      <c r="J57" s="6"/>
      <c r="K57" s="6"/>
      <c r="L57" s="6"/>
      <c r="M57" s="1"/>
      <c r="N57" s="1"/>
      <c r="O57" s="1"/>
      <c r="P57" s="14"/>
      <c r="Q57" s="1"/>
      <c r="R57" s="6"/>
      <c r="S57" s="6"/>
    </row>
    <row r="58" spans="1:19">
      <c r="A58" s="6"/>
      <c r="B58" s="17" t="s">
        <v>161</v>
      </c>
      <c r="C58" s="4" t="s">
        <v>181</v>
      </c>
      <c r="D58" s="4" t="s">
        <v>178</v>
      </c>
      <c r="E58" s="10">
        <v>0</v>
      </c>
      <c r="F58" s="10">
        <v>0</v>
      </c>
      <c r="G58" s="10">
        <v>0</v>
      </c>
      <c r="H58" s="4">
        <v>129</v>
      </c>
      <c r="I58" s="4">
        <f t="shared" si="2"/>
        <v>129</v>
      </c>
      <c r="J58" s="6"/>
      <c r="K58" s="6"/>
      <c r="L58" s="6"/>
      <c r="M58" s="1"/>
      <c r="N58" s="1"/>
      <c r="O58" s="1"/>
      <c r="P58" s="14"/>
      <c r="Q58" s="1"/>
      <c r="R58" s="6"/>
      <c r="S58" s="6"/>
    </row>
    <row r="59" spans="1:19">
      <c r="A59" s="6"/>
      <c r="B59" s="17" t="s">
        <v>162</v>
      </c>
      <c r="C59" s="3" t="s">
        <v>79</v>
      </c>
      <c r="D59" s="3" t="s">
        <v>76</v>
      </c>
      <c r="E59" s="3">
        <v>0</v>
      </c>
      <c r="F59" s="3">
        <v>0</v>
      </c>
      <c r="G59" s="3">
        <v>124</v>
      </c>
      <c r="H59" s="4">
        <v>0</v>
      </c>
      <c r="I59" s="10">
        <f t="shared" si="2"/>
        <v>124</v>
      </c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>
      <c r="A60" s="6"/>
      <c r="B60" s="17" t="s">
        <v>192</v>
      </c>
      <c r="C60" s="4" t="s">
        <v>166</v>
      </c>
      <c r="D60" s="4" t="s">
        <v>31</v>
      </c>
      <c r="E60" s="10">
        <v>0</v>
      </c>
      <c r="F60" s="10">
        <v>0</v>
      </c>
      <c r="G60" s="10">
        <v>0</v>
      </c>
      <c r="H60" s="4">
        <v>124</v>
      </c>
      <c r="I60" s="4">
        <f t="shared" si="2"/>
        <v>124</v>
      </c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19">
      <c r="A61" s="6"/>
      <c r="B61" s="17" t="s">
        <v>193</v>
      </c>
      <c r="C61" s="4" t="s">
        <v>176</v>
      </c>
      <c r="D61" s="4" t="s">
        <v>173</v>
      </c>
      <c r="E61" s="10">
        <v>0</v>
      </c>
      <c r="F61" s="10">
        <v>0</v>
      </c>
      <c r="G61" s="10">
        <v>0</v>
      </c>
      <c r="H61" s="4">
        <v>122</v>
      </c>
      <c r="I61" s="4">
        <f t="shared" si="2"/>
        <v>122</v>
      </c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1:19">
      <c r="A62" s="6"/>
      <c r="B62" s="17" t="s">
        <v>194</v>
      </c>
      <c r="C62" s="4" t="s">
        <v>80</v>
      </c>
      <c r="D62" s="4" t="s">
        <v>17</v>
      </c>
      <c r="E62" s="10">
        <v>0</v>
      </c>
      <c r="F62" s="10">
        <v>0</v>
      </c>
      <c r="G62" s="10">
        <v>0</v>
      </c>
      <c r="H62" s="4">
        <v>122</v>
      </c>
      <c r="I62" s="4">
        <f t="shared" si="2"/>
        <v>122</v>
      </c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>
      <c r="A63" s="6"/>
      <c r="B63" s="17" t="s">
        <v>195</v>
      </c>
      <c r="C63" s="10" t="s">
        <v>184</v>
      </c>
      <c r="D63" s="10" t="s">
        <v>15</v>
      </c>
      <c r="E63" s="10">
        <v>0</v>
      </c>
      <c r="F63" s="10">
        <v>0</v>
      </c>
      <c r="G63" s="10">
        <v>0</v>
      </c>
      <c r="H63" s="10">
        <v>120</v>
      </c>
      <c r="I63" s="10">
        <f t="shared" si="2"/>
        <v>120</v>
      </c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>
      <c r="A64" s="6"/>
      <c r="B64" s="17" t="s">
        <v>196</v>
      </c>
      <c r="C64" s="3" t="s">
        <v>80</v>
      </c>
      <c r="D64" s="3" t="s">
        <v>76</v>
      </c>
      <c r="E64" s="3">
        <v>0</v>
      </c>
      <c r="F64" s="3">
        <v>0</v>
      </c>
      <c r="G64" s="3">
        <v>118</v>
      </c>
      <c r="H64" s="4">
        <v>0</v>
      </c>
      <c r="I64" s="10">
        <f t="shared" si="2"/>
        <v>118</v>
      </c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>
      <c r="A65" s="6"/>
      <c r="B65" s="17" t="s">
        <v>197</v>
      </c>
      <c r="C65" s="3" t="s">
        <v>91</v>
      </c>
      <c r="D65" s="3" t="s">
        <v>87</v>
      </c>
      <c r="E65" s="3">
        <v>0</v>
      </c>
      <c r="F65" s="3">
        <v>0</v>
      </c>
      <c r="G65" s="3">
        <v>118</v>
      </c>
      <c r="H65" s="4">
        <v>0</v>
      </c>
      <c r="I65" s="10">
        <f t="shared" si="2"/>
        <v>118</v>
      </c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>
      <c r="A66" s="6"/>
      <c r="B66" s="17" t="s">
        <v>198</v>
      </c>
      <c r="C66" s="4" t="s">
        <v>171</v>
      </c>
      <c r="D66" s="4" t="s">
        <v>188</v>
      </c>
      <c r="E66" s="10">
        <v>0</v>
      </c>
      <c r="F66" s="10">
        <v>0</v>
      </c>
      <c r="G66" s="10">
        <v>0</v>
      </c>
      <c r="H66" s="4">
        <v>118</v>
      </c>
      <c r="I66" s="10">
        <f t="shared" si="2"/>
        <v>118</v>
      </c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:19">
      <c r="A67" s="6"/>
      <c r="B67" s="17" t="s">
        <v>199</v>
      </c>
      <c r="C67" s="4" t="s">
        <v>179</v>
      </c>
      <c r="D67" s="4" t="s">
        <v>178</v>
      </c>
      <c r="E67" s="10">
        <v>0</v>
      </c>
      <c r="F67" s="10">
        <v>0</v>
      </c>
      <c r="G67" s="10">
        <v>0</v>
      </c>
      <c r="H67" s="4">
        <v>114</v>
      </c>
      <c r="I67" s="4">
        <f t="shared" si="2"/>
        <v>114</v>
      </c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1:19">
      <c r="A68" s="6"/>
      <c r="B68" s="17" t="s">
        <v>200</v>
      </c>
      <c r="C68" s="4" t="s">
        <v>175</v>
      </c>
      <c r="D68" s="4" t="s">
        <v>173</v>
      </c>
      <c r="E68" s="10">
        <v>0</v>
      </c>
      <c r="F68" s="10">
        <v>0</v>
      </c>
      <c r="G68" s="10">
        <v>0</v>
      </c>
      <c r="H68" s="4">
        <v>114</v>
      </c>
      <c r="I68" s="4">
        <f t="shared" si="2"/>
        <v>114</v>
      </c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:19">
      <c r="A69" s="6"/>
      <c r="B69" s="17" t="s">
        <v>201</v>
      </c>
      <c r="C69" s="3" t="s">
        <v>88</v>
      </c>
      <c r="D69" s="3" t="s">
        <v>87</v>
      </c>
      <c r="E69" s="3">
        <v>0</v>
      </c>
      <c r="F69" s="3">
        <v>0</v>
      </c>
      <c r="G69" s="3">
        <v>113</v>
      </c>
      <c r="H69" s="4">
        <v>0</v>
      </c>
      <c r="I69" s="10">
        <f t="shared" si="2"/>
        <v>113</v>
      </c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19">
      <c r="A70" s="6"/>
      <c r="B70" s="17" t="s">
        <v>202</v>
      </c>
      <c r="C70" s="3" t="s">
        <v>77</v>
      </c>
      <c r="D70" s="3" t="s">
        <v>76</v>
      </c>
      <c r="E70" s="3">
        <v>0</v>
      </c>
      <c r="F70" s="3">
        <v>0</v>
      </c>
      <c r="G70" s="4">
        <v>111</v>
      </c>
      <c r="H70" s="4">
        <v>0</v>
      </c>
      <c r="I70" s="10">
        <f t="shared" ref="I70:I101" si="3">SUM(E70:H70)</f>
        <v>111</v>
      </c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>
      <c r="B71" s="17" t="s">
        <v>203</v>
      </c>
      <c r="C71" s="3" t="s">
        <v>121</v>
      </c>
      <c r="D71" s="3" t="s">
        <v>31</v>
      </c>
      <c r="E71" s="3">
        <v>0</v>
      </c>
      <c r="F71" s="3">
        <v>0</v>
      </c>
      <c r="G71" s="3">
        <v>110</v>
      </c>
      <c r="H71" s="4">
        <v>0</v>
      </c>
      <c r="I71" s="10">
        <f t="shared" si="3"/>
        <v>110</v>
      </c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>
      <c r="A72" s="6"/>
      <c r="B72" s="17" t="s">
        <v>204</v>
      </c>
      <c r="C72" s="4" t="s">
        <v>190</v>
      </c>
      <c r="D72" s="4" t="s">
        <v>178</v>
      </c>
      <c r="E72" s="10">
        <v>0</v>
      </c>
      <c r="F72" s="10">
        <v>0</v>
      </c>
      <c r="G72" s="10">
        <v>0</v>
      </c>
      <c r="H72" s="4">
        <v>110</v>
      </c>
      <c r="I72" s="4">
        <f t="shared" si="3"/>
        <v>110</v>
      </c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19">
      <c r="A73" s="6"/>
      <c r="B73" s="17" t="s">
        <v>205</v>
      </c>
      <c r="C73" s="3" t="s">
        <v>106</v>
      </c>
      <c r="D73" s="3" t="s">
        <v>102</v>
      </c>
      <c r="E73" s="3">
        <v>0</v>
      </c>
      <c r="F73" s="3">
        <v>0</v>
      </c>
      <c r="G73" s="3">
        <v>108</v>
      </c>
      <c r="H73" s="4">
        <v>0</v>
      </c>
      <c r="I73" s="10">
        <f t="shared" si="3"/>
        <v>108</v>
      </c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19">
      <c r="A74" s="6"/>
      <c r="B74" s="17" t="s">
        <v>206</v>
      </c>
      <c r="C74" s="10" t="s">
        <v>78</v>
      </c>
      <c r="D74" s="3" t="s">
        <v>76</v>
      </c>
      <c r="E74" s="3">
        <v>0</v>
      </c>
      <c r="F74" s="3">
        <v>0</v>
      </c>
      <c r="G74" s="10">
        <v>108</v>
      </c>
      <c r="H74" s="4">
        <v>0</v>
      </c>
      <c r="I74" s="10">
        <f t="shared" si="3"/>
        <v>108</v>
      </c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>
      <c r="A75" s="6"/>
      <c r="B75" s="17" t="s">
        <v>207</v>
      </c>
      <c r="C75" s="4" t="s">
        <v>189</v>
      </c>
      <c r="D75" s="4" t="s">
        <v>81</v>
      </c>
      <c r="E75" s="10">
        <v>0</v>
      </c>
      <c r="F75" s="10">
        <v>0</v>
      </c>
      <c r="G75" s="10">
        <v>0</v>
      </c>
      <c r="H75" s="4">
        <v>105</v>
      </c>
      <c r="I75" s="10">
        <f t="shared" si="3"/>
        <v>105</v>
      </c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>
      <c r="A76" s="6"/>
      <c r="B76" s="17" t="s">
        <v>208</v>
      </c>
      <c r="C76" s="3" t="s">
        <v>101</v>
      </c>
      <c r="D76" s="3" t="s">
        <v>97</v>
      </c>
      <c r="E76" s="3">
        <v>0</v>
      </c>
      <c r="F76" s="3">
        <v>0</v>
      </c>
      <c r="G76" s="3">
        <v>104</v>
      </c>
      <c r="H76" s="4">
        <v>0</v>
      </c>
      <c r="I76" s="10">
        <f t="shared" si="3"/>
        <v>104</v>
      </c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>
      <c r="A77" s="6"/>
      <c r="B77" s="17" t="s">
        <v>209</v>
      </c>
      <c r="C77" s="3" t="s">
        <v>104</v>
      </c>
      <c r="D77" s="3" t="s">
        <v>102</v>
      </c>
      <c r="E77" s="3">
        <v>0</v>
      </c>
      <c r="F77" s="3">
        <v>0</v>
      </c>
      <c r="G77" s="3">
        <v>103</v>
      </c>
      <c r="H77" s="4">
        <v>0</v>
      </c>
      <c r="I77" s="10">
        <f t="shared" si="3"/>
        <v>103</v>
      </c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>
      <c r="A78" s="6"/>
      <c r="B78" s="17" t="s">
        <v>210</v>
      </c>
      <c r="C78" s="3" t="s">
        <v>89</v>
      </c>
      <c r="D78" s="3" t="s">
        <v>87</v>
      </c>
      <c r="E78" s="3">
        <v>0</v>
      </c>
      <c r="F78" s="3">
        <v>0</v>
      </c>
      <c r="G78" s="3">
        <v>103</v>
      </c>
      <c r="H78" s="4">
        <v>0</v>
      </c>
      <c r="I78" s="10">
        <f t="shared" si="3"/>
        <v>103</v>
      </c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19">
      <c r="A79" s="6"/>
      <c r="B79" s="17" t="s">
        <v>211</v>
      </c>
      <c r="C79" s="3" t="s">
        <v>90</v>
      </c>
      <c r="D79" s="3" t="s">
        <v>87</v>
      </c>
      <c r="E79" s="3">
        <v>0</v>
      </c>
      <c r="F79" s="3">
        <v>0</v>
      </c>
      <c r="G79" s="3">
        <v>102</v>
      </c>
      <c r="H79" s="4">
        <v>0</v>
      </c>
      <c r="I79" s="10">
        <f t="shared" si="3"/>
        <v>102</v>
      </c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19">
      <c r="A80" s="6"/>
      <c r="B80" s="17" t="s">
        <v>212</v>
      </c>
      <c r="C80" s="4" t="s">
        <v>185</v>
      </c>
      <c r="D80" s="4" t="s">
        <v>41</v>
      </c>
      <c r="E80" s="10">
        <v>0</v>
      </c>
      <c r="F80" s="10">
        <v>0</v>
      </c>
      <c r="G80" s="10">
        <v>0</v>
      </c>
      <c r="H80" s="4">
        <v>100</v>
      </c>
      <c r="I80" s="10">
        <f t="shared" si="3"/>
        <v>100</v>
      </c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19">
      <c r="A81" s="6"/>
      <c r="B81" s="17" t="s">
        <v>213</v>
      </c>
      <c r="C81" s="4" t="s">
        <v>187</v>
      </c>
      <c r="D81" s="4" t="s">
        <v>188</v>
      </c>
      <c r="E81" s="10">
        <v>0</v>
      </c>
      <c r="F81" s="10">
        <v>0</v>
      </c>
      <c r="G81" s="10">
        <v>0</v>
      </c>
      <c r="H81" s="4">
        <v>94</v>
      </c>
      <c r="I81" s="10">
        <f t="shared" si="3"/>
        <v>94</v>
      </c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>
      <c r="A82" s="6"/>
      <c r="B82" s="17" t="s">
        <v>214</v>
      </c>
      <c r="C82" s="4" t="s">
        <v>186</v>
      </c>
      <c r="D82" s="4" t="s">
        <v>188</v>
      </c>
      <c r="E82" s="10">
        <v>0</v>
      </c>
      <c r="F82" s="10">
        <v>0</v>
      </c>
      <c r="G82" s="10">
        <v>0</v>
      </c>
      <c r="H82" s="4">
        <v>87</v>
      </c>
      <c r="I82" s="10">
        <f t="shared" si="3"/>
        <v>87</v>
      </c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>
      <c r="A83" s="6"/>
      <c r="B83" s="17" t="s">
        <v>215</v>
      </c>
      <c r="C83" s="4" t="s">
        <v>174</v>
      </c>
      <c r="D83" s="4" t="s">
        <v>173</v>
      </c>
      <c r="E83" s="10">
        <v>0</v>
      </c>
      <c r="F83" s="10">
        <v>0</v>
      </c>
      <c r="G83" s="10">
        <v>0</v>
      </c>
      <c r="H83" s="4">
        <v>86</v>
      </c>
      <c r="I83" s="4">
        <f t="shared" si="3"/>
        <v>86</v>
      </c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>
      <c r="A84" s="6"/>
      <c r="B84" s="17" t="s">
        <v>216</v>
      </c>
      <c r="C84" s="3" t="s">
        <v>105</v>
      </c>
      <c r="D84" s="3" t="s">
        <v>102</v>
      </c>
      <c r="E84" s="3">
        <v>0</v>
      </c>
      <c r="F84" s="3">
        <v>0</v>
      </c>
      <c r="G84" s="3">
        <v>74</v>
      </c>
      <c r="H84" s="4">
        <v>0</v>
      </c>
      <c r="I84" s="10">
        <f t="shared" si="3"/>
        <v>74</v>
      </c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>
      <c r="A85" s="6"/>
      <c r="B85" s="17" t="s">
        <v>217</v>
      </c>
      <c r="C85" s="3" t="s">
        <v>103</v>
      </c>
      <c r="D85" s="3" t="s">
        <v>102</v>
      </c>
      <c r="E85" s="3">
        <v>0</v>
      </c>
      <c r="F85" s="3">
        <v>0</v>
      </c>
      <c r="G85" s="3">
        <v>64</v>
      </c>
      <c r="H85" s="4">
        <v>0</v>
      </c>
      <c r="I85" s="10">
        <f t="shared" si="3"/>
        <v>64</v>
      </c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1:19">
      <c r="A86" s="6"/>
      <c r="B86" s="6"/>
      <c r="C86" s="14"/>
      <c r="D86" s="14"/>
      <c r="E86" s="14"/>
      <c r="F86" s="14"/>
      <c r="G86" s="14"/>
      <c r="H86" s="14"/>
      <c r="I86" s="14"/>
      <c r="J86" s="6"/>
      <c r="K86" s="6"/>
      <c r="L86" s="6"/>
      <c r="M86" s="6"/>
      <c r="N86" s="6"/>
      <c r="O86" s="6"/>
      <c r="P86" s="6"/>
      <c r="Q86" s="6"/>
      <c r="R86" s="6"/>
      <c r="S86" s="6"/>
    </row>
  </sheetData>
  <sortState ref="C6:I85">
    <sortCondition descending="1" ref="I6:I85"/>
  </sortState>
  <mergeCells count="5">
    <mergeCell ref="B1:P1"/>
    <mergeCell ref="E4:I4"/>
    <mergeCell ref="B3:I3"/>
    <mergeCell ref="L3:R3"/>
    <mergeCell ref="N4:R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1.kolo</vt:lpstr>
      <vt:lpstr>2.kolo</vt:lpstr>
      <vt:lpstr>3.kolo</vt:lpstr>
      <vt:lpstr>4.kolo</vt:lpstr>
      <vt:lpstr>CEKOVÉ VÝSLEDKY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Merunka</dc:creator>
  <cp:lastModifiedBy>lenovo X201</cp:lastModifiedBy>
  <cp:lastPrinted>2017-06-06T19:07:14Z</cp:lastPrinted>
  <dcterms:created xsi:type="dcterms:W3CDTF">2013-03-27T09:47:23Z</dcterms:created>
  <dcterms:modified xsi:type="dcterms:W3CDTF">2017-09-12T09:59:10Z</dcterms:modified>
</cp:coreProperties>
</file>